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Gabrysia\Dokumenty klientów\TBS\"/>
    </mc:Choice>
  </mc:AlternateContent>
  <bookViews>
    <workbookView xWindow="0" yWindow="0" windowWidth="28800" windowHeight="14250" activeTab="1"/>
  </bookViews>
  <sheets>
    <sheet name="Szkodowość ogólna" sheetId="1" r:id="rId1"/>
    <sheet name="Podsumowanie" sheetId="7" r:id="rId2"/>
    <sheet name="Szkody w 2017" sheetId="2" r:id="rId3"/>
    <sheet name="Szkody w 2018" sheetId="3" r:id="rId4"/>
    <sheet name="Szkody w 2019" sheetId="4" r:id="rId5"/>
    <sheet name="Szkody w 2020" sheetId="5" r:id="rId6"/>
    <sheet name="Szkody w 2021" sheetId="6" r:id="rId7"/>
  </sheets>
  <calcPr calcId="162913"/>
  <pivotCaches>
    <pivotCache cacheId="4" r:id="rId8"/>
  </pivotCaches>
</workbook>
</file>

<file path=xl/calcChain.xml><?xml version="1.0" encoding="utf-8"?>
<calcChain xmlns="http://schemas.openxmlformats.org/spreadsheetml/2006/main">
  <c r="I8" i="6" l="1"/>
  <c r="H8" i="6"/>
  <c r="I53" i="5"/>
  <c r="H53" i="5"/>
  <c r="I41" i="4"/>
  <c r="H41" i="4"/>
  <c r="I59" i="3"/>
  <c r="H59" i="3"/>
  <c r="I58" i="2"/>
  <c r="H58" i="2"/>
  <c r="I211" i="1"/>
  <c r="H211" i="1"/>
</calcChain>
</file>

<file path=xl/sharedStrings.xml><?xml version="1.0" encoding="utf-8"?>
<sst xmlns="http://schemas.openxmlformats.org/spreadsheetml/2006/main" count="1328" uniqueCount="252">
  <si>
    <t>DWyp</t>
  </si>
  <si>
    <t>DZglo</t>
  </si>
  <si>
    <t>NrPolisy</t>
  </si>
  <si>
    <t>OkresOd</t>
  </si>
  <si>
    <t>OkresDo</t>
  </si>
  <si>
    <t xml:space="preserve">MIENIE OD ZDARZEŃ LOSOWYCH                              </t>
  </si>
  <si>
    <t xml:space="preserve">W201701190283-01              </t>
  </si>
  <si>
    <t xml:space="preserve">WROKNEW1/501128158            </t>
  </si>
  <si>
    <t xml:space="preserve">W201702150009-01              </t>
  </si>
  <si>
    <t xml:space="preserve">W201705180050-01              </t>
  </si>
  <si>
    <t xml:space="preserve">908210254895                  </t>
  </si>
  <si>
    <t xml:space="preserve">W201707040901-01              </t>
  </si>
  <si>
    <t xml:space="preserve">W201707040901-02              </t>
  </si>
  <si>
    <t xml:space="preserve">W201707191005-01              </t>
  </si>
  <si>
    <t xml:space="preserve">W201708241381-01              </t>
  </si>
  <si>
    <t xml:space="preserve">W201708241394-01              </t>
  </si>
  <si>
    <t xml:space="preserve">W201708310719-01              </t>
  </si>
  <si>
    <t xml:space="preserve">W201708310762-01              </t>
  </si>
  <si>
    <t xml:space="preserve">W201708310835-01              </t>
  </si>
  <si>
    <t xml:space="preserve">W201708310843-01              </t>
  </si>
  <si>
    <t xml:space="preserve">W201709201873-01              </t>
  </si>
  <si>
    <t xml:space="preserve">W201709271119-01              </t>
  </si>
  <si>
    <t xml:space="preserve">W201710160039-01              </t>
  </si>
  <si>
    <t xml:space="preserve">W201710160039-02              </t>
  </si>
  <si>
    <t xml:space="preserve">W201710160039-03              </t>
  </si>
  <si>
    <t xml:space="preserve">W201710160039-04              </t>
  </si>
  <si>
    <t xml:space="preserve">W201710160197-01              </t>
  </si>
  <si>
    <t xml:space="preserve">W201711231378-01              </t>
  </si>
  <si>
    <t xml:space="preserve">W201711240340-01              </t>
  </si>
  <si>
    <t xml:space="preserve">W201712060798-01              </t>
  </si>
  <si>
    <t xml:space="preserve">W201712110285-01              </t>
  </si>
  <si>
    <t xml:space="preserve">W201801170055-01              </t>
  </si>
  <si>
    <t xml:space="preserve">W201801301450-01              </t>
  </si>
  <si>
    <t xml:space="preserve">W201801301455-01              </t>
  </si>
  <si>
    <t xml:space="preserve">W201801301461-01              </t>
  </si>
  <si>
    <t xml:space="preserve">W201801301465-01              </t>
  </si>
  <si>
    <t xml:space="preserve">W201801301470-01              </t>
  </si>
  <si>
    <t xml:space="preserve">W201801301475-01              </t>
  </si>
  <si>
    <t xml:space="preserve">W201801310817-01              </t>
  </si>
  <si>
    <t xml:space="preserve">W201801311250-01              </t>
  </si>
  <si>
    <t xml:space="preserve">W201802080041-01              </t>
  </si>
  <si>
    <t xml:space="preserve">W201704030569-01              </t>
  </si>
  <si>
    <t xml:space="preserve">W201708310190-01              </t>
  </si>
  <si>
    <t xml:space="preserve">OC OGÓLNE                                               </t>
  </si>
  <si>
    <t xml:space="preserve">W201702240499-01              </t>
  </si>
  <si>
    <t xml:space="preserve">WROKNEW1/501159737            </t>
  </si>
  <si>
    <t xml:space="preserve">W201706300218-01              </t>
  </si>
  <si>
    <t xml:space="preserve">908210490218                  </t>
  </si>
  <si>
    <t xml:space="preserve">W201708010870-01              </t>
  </si>
  <si>
    <t xml:space="preserve">W201708211909-01              </t>
  </si>
  <si>
    <t xml:space="preserve">W201709290629-01              </t>
  </si>
  <si>
    <t xml:space="preserve">W201709290658-01              </t>
  </si>
  <si>
    <t xml:space="preserve">W201710200120-01              </t>
  </si>
  <si>
    <t xml:space="preserve">W201710260016-01              </t>
  </si>
  <si>
    <t xml:space="preserve">W201710311084-01              </t>
  </si>
  <si>
    <t xml:space="preserve">W201712011097-01              </t>
  </si>
  <si>
    <t xml:space="preserve">W201712112036-01              </t>
  </si>
  <si>
    <t xml:space="preserve">W201802131153-01              </t>
  </si>
  <si>
    <t xml:space="preserve">W201802131370-01              </t>
  </si>
  <si>
    <t xml:space="preserve">W201802131370-02              </t>
  </si>
  <si>
    <t xml:space="preserve">W201803220060-01              </t>
  </si>
  <si>
    <t xml:space="preserve">W201804030890-01              </t>
  </si>
  <si>
    <t xml:space="preserve">908210490180                  </t>
  </si>
  <si>
    <t xml:space="preserve">W201804030912-01              </t>
  </si>
  <si>
    <t xml:space="preserve">W201806250852-01              </t>
  </si>
  <si>
    <t xml:space="preserve">W201807030455-01              </t>
  </si>
  <si>
    <t xml:space="preserve">W201807091123-01              </t>
  </si>
  <si>
    <t xml:space="preserve">W201912120740-01              </t>
  </si>
  <si>
    <t xml:space="preserve">W201801181336-01              </t>
  </si>
  <si>
    <t xml:space="preserve">908210254897                  </t>
  </si>
  <si>
    <t xml:space="preserve">W201801250059-01              </t>
  </si>
  <si>
    <t xml:space="preserve">W201801250078-01              </t>
  </si>
  <si>
    <t xml:space="preserve">W201802130036-01              </t>
  </si>
  <si>
    <t xml:space="preserve">908210552640                  </t>
  </si>
  <si>
    <t xml:space="preserve">W201804031942-01              </t>
  </si>
  <si>
    <t xml:space="preserve">W201804130943-01              </t>
  </si>
  <si>
    <t xml:space="preserve">W201804200243-01              </t>
  </si>
  <si>
    <t xml:space="preserve">W201805150044-01              </t>
  </si>
  <si>
    <t xml:space="preserve">W201805150053-01              </t>
  </si>
  <si>
    <t xml:space="preserve">W201805150055-01              </t>
  </si>
  <si>
    <t xml:space="preserve">W201805150059-01              </t>
  </si>
  <si>
    <t xml:space="preserve">W201805150067-01              </t>
  </si>
  <si>
    <t xml:space="preserve">W201805150073-01              </t>
  </si>
  <si>
    <t xml:space="preserve">W201805150078-01              </t>
  </si>
  <si>
    <t xml:space="preserve">W201805150085-01              </t>
  </si>
  <si>
    <t xml:space="preserve">W201805150092-01              </t>
  </si>
  <si>
    <t xml:space="preserve">W201805150095-01              </t>
  </si>
  <si>
    <t xml:space="preserve">W201805150098-01              </t>
  </si>
  <si>
    <t xml:space="preserve">W201805180705-01              </t>
  </si>
  <si>
    <t xml:space="preserve">908210552641                  </t>
  </si>
  <si>
    <t xml:space="preserve">W201805240629-01              </t>
  </si>
  <si>
    <t xml:space="preserve">W201805300016-01              </t>
  </si>
  <si>
    <t xml:space="preserve">W201806280153-01              </t>
  </si>
  <si>
    <t xml:space="preserve">908210552642                  </t>
  </si>
  <si>
    <t xml:space="preserve">W201807040277-01              </t>
  </si>
  <si>
    <t xml:space="preserve">W201807040744-01              </t>
  </si>
  <si>
    <t xml:space="preserve">W201807200667-01              </t>
  </si>
  <si>
    <t xml:space="preserve">W201807261136-01              </t>
  </si>
  <si>
    <t xml:space="preserve">W201807261136-02              </t>
  </si>
  <si>
    <t xml:space="preserve">W201808240065-01              </t>
  </si>
  <si>
    <t xml:space="preserve">W201810160141-01              </t>
  </si>
  <si>
    <t xml:space="preserve">W201811021282-01              </t>
  </si>
  <si>
    <t xml:space="preserve">W201811280805-01              </t>
  </si>
  <si>
    <t xml:space="preserve">W201901040634-01              </t>
  </si>
  <si>
    <t xml:space="preserve">W201805291715-01              </t>
  </si>
  <si>
    <t xml:space="preserve">W201805291716-01              </t>
  </si>
  <si>
    <t xml:space="preserve">W201805300016-02              </t>
  </si>
  <si>
    <t xml:space="preserve">W201802281016-01              </t>
  </si>
  <si>
    <t xml:space="preserve">908210490220                  </t>
  </si>
  <si>
    <t xml:space="preserve">W201803192223-01              </t>
  </si>
  <si>
    <t xml:space="preserve">W201804030150-01              </t>
  </si>
  <si>
    <t xml:space="preserve">W201804101656-01              </t>
  </si>
  <si>
    <t xml:space="preserve">W201806080981-01              </t>
  </si>
  <si>
    <t xml:space="preserve">W201806270981-01              </t>
  </si>
  <si>
    <t xml:space="preserve">W201807090302-01              </t>
  </si>
  <si>
    <t xml:space="preserve">W201807130007-01              </t>
  </si>
  <si>
    <t xml:space="preserve">W201808170008-01              </t>
  </si>
  <si>
    <t xml:space="preserve">W201809242171-01              </t>
  </si>
  <si>
    <t xml:space="preserve">W201810170065-01              </t>
  </si>
  <si>
    <t xml:space="preserve">W201810160161-02              </t>
  </si>
  <si>
    <t xml:space="preserve">W201901020846-01              </t>
  </si>
  <si>
    <t xml:space="preserve">W201901150470-01              </t>
  </si>
  <si>
    <t xml:space="preserve">W201901300153-01              </t>
  </si>
  <si>
    <t xml:space="preserve">W201903140742-01              </t>
  </si>
  <si>
    <t xml:space="preserve">W201904020334-01              </t>
  </si>
  <si>
    <t xml:space="preserve">W201905150070-01              </t>
  </si>
  <si>
    <t xml:space="preserve">W201905150195-01              </t>
  </si>
  <si>
    <t xml:space="preserve">W201905220690-01              </t>
  </si>
  <si>
    <t xml:space="preserve">W201808310232-01              </t>
  </si>
  <si>
    <t xml:space="preserve">W201902080738-01              </t>
  </si>
  <si>
    <t xml:space="preserve">908210552825                  </t>
  </si>
  <si>
    <t xml:space="preserve">W201903070144-01              </t>
  </si>
  <si>
    <t xml:space="preserve">908210254899                  </t>
  </si>
  <si>
    <t xml:space="preserve">W201903070153-01              </t>
  </si>
  <si>
    <t xml:space="preserve">W201903070162-01              </t>
  </si>
  <si>
    <t xml:space="preserve">W201904120343-01              </t>
  </si>
  <si>
    <t xml:space="preserve">W201905070289-01              </t>
  </si>
  <si>
    <t xml:space="preserve">W201905070316-01              </t>
  </si>
  <si>
    <t xml:space="preserve">W201906071502-01              </t>
  </si>
  <si>
    <t xml:space="preserve">W201909060008-01              </t>
  </si>
  <si>
    <t xml:space="preserve">W201909060009-01              </t>
  </si>
  <si>
    <t xml:space="preserve">W201909161202-01              </t>
  </si>
  <si>
    <t xml:space="preserve">W201910070207-01              </t>
  </si>
  <si>
    <t xml:space="preserve">W201910141095-01              </t>
  </si>
  <si>
    <t xml:space="preserve">W201910171081-01              </t>
  </si>
  <si>
    <t xml:space="preserve">W201910230145-01              </t>
  </si>
  <si>
    <t xml:space="preserve">W201910230320-01              </t>
  </si>
  <si>
    <t xml:space="preserve">W201912030324-01              </t>
  </si>
  <si>
    <t xml:space="preserve">W201912030385-01              </t>
  </si>
  <si>
    <t xml:space="preserve">W201912180755-01              </t>
  </si>
  <si>
    <t xml:space="preserve">908210552826                  </t>
  </si>
  <si>
    <t xml:space="preserve">W201912200050-01              </t>
  </si>
  <si>
    <t xml:space="preserve">W201912300174-01              </t>
  </si>
  <si>
    <t xml:space="preserve">W201912200130-01              </t>
  </si>
  <si>
    <t xml:space="preserve">W201902270337-01              </t>
  </si>
  <si>
    <t xml:space="preserve">908210490222                  </t>
  </si>
  <si>
    <t xml:space="preserve">W201906070223-01              </t>
  </si>
  <si>
    <t xml:space="preserve">W201906140851-01              </t>
  </si>
  <si>
    <t xml:space="preserve">W201907180369-01              </t>
  </si>
  <si>
    <t xml:space="preserve">W201908140445-01              </t>
  </si>
  <si>
    <t xml:space="preserve">W201910171126-01              </t>
  </si>
  <si>
    <t xml:space="preserve">W201910180907-01              </t>
  </si>
  <si>
    <t xml:space="preserve">W201911280068-01              </t>
  </si>
  <si>
    <t xml:space="preserve">W201912180103-01              </t>
  </si>
  <si>
    <t xml:space="preserve">W201912200049-01              </t>
  </si>
  <si>
    <t xml:space="preserve">W202001080611-01              </t>
  </si>
  <si>
    <t xml:space="preserve">W202002060060-01              </t>
  </si>
  <si>
    <t xml:space="preserve">W202002121649-01              </t>
  </si>
  <si>
    <t xml:space="preserve">W202004100008-01              </t>
  </si>
  <si>
    <t xml:space="preserve">W202006180668-01              </t>
  </si>
  <si>
    <t xml:space="preserve">W202007061407-01              </t>
  </si>
  <si>
    <t xml:space="preserve">W202007100070-01              </t>
  </si>
  <si>
    <t xml:space="preserve">W202001240613-01              </t>
  </si>
  <si>
    <t xml:space="preserve">908210254901                  </t>
  </si>
  <si>
    <t xml:space="preserve">W202002110024-01              </t>
  </si>
  <si>
    <t xml:space="preserve">W202002130189-01              </t>
  </si>
  <si>
    <t xml:space="preserve">W202002130207-01              </t>
  </si>
  <si>
    <t xml:space="preserve">W202002130216-01              </t>
  </si>
  <si>
    <t xml:space="preserve">W202002130225-01              </t>
  </si>
  <si>
    <t xml:space="preserve">W202002130230-01              </t>
  </si>
  <si>
    <t xml:space="preserve">W202004080607-01              </t>
  </si>
  <si>
    <t xml:space="preserve">912700361246                  </t>
  </si>
  <si>
    <t xml:space="preserve">W202004220212-01              </t>
  </si>
  <si>
    <t xml:space="preserve">W202005150186-01              </t>
  </si>
  <si>
    <t xml:space="preserve">W202006030714-01              </t>
  </si>
  <si>
    <t xml:space="preserve">W202006081287-01              </t>
  </si>
  <si>
    <t xml:space="preserve">W202007080013-01              </t>
  </si>
  <si>
    <t xml:space="preserve">W202007150116-01              </t>
  </si>
  <si>
    <t xml:space="preserve">W202007150143-01              </t>
  </si>
  <si>
    <t xml:space="preserve">W202007150152-01              </t>
  </si>
  <si>
    <t xml:space="preserve">W202008141155-01              </t>
  </si>
  <si>
    <t xml:space="preserve">W202008240513-01              </t>
  </si>
  <si>
    <t xml:space="preserve">W202009110822-01              </t>
  </si>
  <si>
    <t xml:space="preserve">W202010141221-01              </t>
  </si>
  <si>
    <t xml:space="preserve">912700435823                  </t>
  </si>
  <si>
    <t xml:space="preserve">W202011060014-01              </t>
  </si>
  <si>
    <t xml:space="preserve">W202011060111-01              </t>
  </si>
  <si>
    <t xml:space="preserve">W202012210287-01              </t>
  </si>
  <si>
    <t xml:space="preserve">W202012220039-01              </t>
  </si>
  <si>
    <t xml:space="preserve">W202101150058-01              </t>
  </si>
  <si>
    <t xml:space="preserve">W202102030663-01              </t>
  </si>
  <si>
    <t xml:space="preserve">W202102090061-01              </t>
  </si>
  <si>
    <t xml:space="preserve">W202102150236-01              </t>
  </si>
  <si>
    <t xml:space="preserve">W202102150250-01              </t>
  </si>
  <si>
    <t xml:space="preserve">W202102150250-02              </t>
  </si>
  <si>
    <t xml:space="preserve">W202102150250-03              </t>
  </si>
  <si>
    <t xml:space="preserve">W202009010278-01              </t>
  </si>
  <si>
    <t xml:space="preserve">W202009010294-01              </t>
  </si>
  <si>
    <t xml:space="preserve">ELEKTRONIKA                                             </t>
  </si>
  <si>
    <t xml:space="preserve">W202010080268-01              </t>
  </si>
  <si>
    <t xml:space="preserve">912700435824                  </t>
  </si>
  <si>
    <t xml:space="preserve">W202004240524-01              </t>
  </si>
  <si>
    <t xml:space="preserve">908210490224                  </t>
  </si>
  <si>
    <t xml:space="preserve">W202007070398-01              </t>
  </si>
  <si>
    <t xml:space="preserve">912700360518                  </t>
  </si>
  <si>
    <t xml:space="preserve">W202007060674-02              </t>
  </si>
  <si>
    <t xml:space="preserve">W202007211469-01              </t>
  </si>
  <si>
    <t xml:space="preserve">W202007281045-01              </t>
  </si>
  <si>
    <t xml:space="preserve">W202008031864-01              </t>
  </si>
  <si>
    <t xml:space="preserve">W202008100925-01              </t>
  </si>
  <si>
    <t xml:space="preserve">W202008240301-01              </t>
  </si>
  <si>
    <t xml:space="preserve">W202009180829-01              </t>
  </si>
  <si>
    <t xml:space="preserve">W202010070047-01              </t>
  </si>
  <si>
    <t xml:space="preserve">W202010121387-01              </t>
  </si>
  <si>
    <t xml:space="preserve">W202010270235-01              </t>
  </si>
  <si>
    <t xml:space="preserve">W202010290540-01              </t>
  </si>
  <si>
    <t xml:space="preserve">W202010290634-01              </t>
  </si>
  <si>
    <t xml:space="preserve">W202011300583-01              </t>
  </si>
  <si>
    <t xml:space="preserve">W202012071305-01              </t>
  </si>
  <si>
    <t xml:space="preserve">W202012170534-01              </t>
  </si>
  <si>
    <t xml:space="preserve">W202012240018-01              </t>
  </si>
  <si>
    <t xml:space="preserve">W202102090891-01              </t>
  </si>
  <si>
    <t xml:space="preserve">W202103221771-01              </t>
  </si>
  <si>
    <t xml:space="preserve">W202102260762-01              </t>
  </si>
  <si>
    <t xml:space="preserve">OC ZAWODOWE                                             </t>
  </si>
  <si>
    <t xml:space="preserve">W202003300176-01              </t>
  </si>
  <si>
    <t xml:space="preserve">908210490225                  </t>
  </si>
  <si>
    <t xml:space="preserve">W202010260445-01              </t>
  </si>
  <si>
    <t xml:space="preserve">912700360533                  </t>
  </si>
  <si>
    <t>Produkt</t>
  </si>
  <si>
    <t>NrSprawy</t>
  </si>
  <si>
    <t>KwotaOdszkodowania</t>
  </si>
  <si>
    <t>KwotaRezerwy</t>
  </si>
  <si>
    <t>Suma końcowa</t>
  </si>
  <si>
    <t>2017</t>
  </si>
  <si>
    <t>2018</t>
  </si>
  <si>
    <t>2019</t>
  </si>
  <si>
    <t>2020</t>
  </si>
  <si>
    <t>2021</t>
  </si>
  <si>
    <t>Rezerwy</t>
  </si>
  <si>
    <t>Odszkodowania</t>
  </si>
  <si>
    <t>Rok zdarzenia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</si>
</sst>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4" fontId="1" fillId="0" borderId="0" applyFont="0" applyFill="0" applyBorder="0" applyAlignment="0" applyProtection="0"/>
  </cellStyleXfs>
  <cellXfs count="44">
    <xf numFmtId="0" fontId="0" fillId="0" borderId="0" xfId="0"/>
    <xf numFmtId="0" fontId="18" fillId="0" borderId="0" xfId="0" applyFont="1"/>
    <xf numFmtId="4" fontId="18" fillId="0" borderId="0" xfId="0" applyNumberFormat="1" applyFont="1"/>
    <xf numFmtId="0" fontId="18" fillId="0" borderId="10" xfId="0" applyFont="1" applyBorder="1"/>
    <xf numFmtId="49" fontId="18" fillId="0" borderId="10" xfId="0" applyNumberFormat="1" applyFont="1" applyBorder="1"/>
    <xf numFmtId="14" fontId="18" fillId="0" borderId="10" xfId="0" applyNumberFormat="1" applyFont="1" applyBorder="1"/>
    <xf numFmtId="0" fontId="18" fillId="0" borderId="11" xfId="0" applyFont="1" applyBorder="1"/>
    <xf numFmtId="0" fontId="18" fillId="34" borderId="10" xfId="0" applyFont="1" applyFill="1" applyBorder="1"/>
    <xf numFmtId="14" fontId="18" fillId="34" borderId="10" xfId="0" applyNumberFormat="1" applyFont="1" applyFill="1" applyBorder="1"/>
    <xf numFmtId="0" fontId="18" fillId="0" borderId="13" xfId="0" applyFont="1" applyBorder="1"/>
    <xf numFmtId="0" fontId="18" fillId="0" borderId="14" xfId="0" applyFont="1" applyBorder="1"/>
    <xf numFmtId="49" fontId="18" fillId="0" borderId="14" xfId="0" applyNumberFormat="1" applyFont="1" applyBorder="1"/>
    <xf numFmtId="4" fontId="18" fillId="0" borderId="14" xfId="0" applyNumberFormat="1" applyFont="1" applyBorder="1"/>
    <xf numFmtId="4" fontId="18" fillId="0" borderId="15" xfId="0" applyNumberFormat="1" applyFont="1" applyBorder="1"/>
    <xf numFmtId="49" fontId="18" fillId="34" borderId="10" xfId="0" applyNumberFormat="1" applyFont="1" applyFill="1" applyBorder="1"/>
    <xf numFmtId="0" fontId="18" fillId="0" borderId="16" xfId="0" applyFont="1" applyBorder="1"/>
    <xf numFmtId="0" fontId="18" fillId="0" borderId="17" xfId="0" applyFont="1" applyBorder="1"/>
    <xf numFmtId="14" fontId="18" fillId="0" borderId="17" xfId="0" applyNumberFormat="1" applyFont="1" applyBorder="1"/>
    <xf numFmtId="49" fontId="18" fillId="0" borderId="17" xfId="0" applyNumberFormat="1" applyFont="1" applyBorder="1"/>
    <xf numFmtId="0" fontId="18" fillId="34" borderId="11" xfId="0" applyFont="1" applyFill="1" applyBorder="1"/>
    <xf numFmtId="0" fontId="19" fillId="33" borderId="13" xfId="0" applyFont="1" applyFill="1" applyBorder="1"/>
    <xf numFmtId="0" fontId="19" fillId="33" borderId="14" xfId="0" applyFont="1" applyFill="1" applyBorder="1"/>
    <xf numFmtId="49" fontId="19" fillId="33" borderId="14" xfId="0" applyNumberFormat="1" applyFont="1" applyFill="1" applyBorder="1"/>
    <xf numFmtId="4" fontId="19" fillId="33" borderId="14" xfId="0" applyNumberFormat="1" applyFont="1" applyFill="1" applyBorder="1"/>
    <xf numFmtId="4" fontId="19" fillId="33" borderId="15" xfId="0" applyNumberFormat="1" applyFont="1" applyFill="1" applyBorder="1"/>
    <xf numFmtId="0" fontId="18" fillId="34" borderId="16" xfId="0" applyFont="1" applyFill="1" applyBorder="1"/>
    <xf numFmtId="0" fontId="18" fillId="34" borderId="17" xfId="0" applyFont="1" applyFill="1" applyBorder="1"/>
    <xf numFmtId="14" fontId="18" fillId="34" borderId="17" xfId="0" applyNumberFormat="1" applyFont="1" applyFill="1" applyBorder="1"/>
    <xf numFmtId="49" fontId="18" fillId="34" borderId="17" xfId="0" applyNumberFormat="1" applyFont="1" applyFill="1" applyBorder="1"/>
    <xf numFmtId="44" fontId="18" fillId="0" borderId="10" xfId="42" applyFont="1" applyBorder="1"/>
    <xf numFmtId="44" fontId="18" fillId="0" borderId="12" xfId="42" applyFont="1" applyBorder="1"/>
    <xf numFmtId="44" fontId="18" fillId="0" borderId="17" xfId="42" applyFont="1" applyBorder="1"/>
    <xf numFmtId="44" fontId="18" fillId="0" borderId="18" xfId="42" applyFont="1" applyBorder="1"/>
    <xf numFmtId="44" fontId="19" fillId="0" borderId="0" xfId="42" applyFont="1"/>
    <xf numFmtId="44" fontId="18" fillId="34" borderId="10" xfId="42" applyFont="1" applyFill="1" applyBorder="1"/>
    <xf numFmtId="44" fontId="18" fillId="34" borderId="12" xfId="42" applyFont="1" applyFill="1" applyBorder="1"/>
    <xf numFmtId="0" fontId="0" fillId="0" borderId="10" xfId="0" pivotButton="1" applyBorder="1"/>
    <xf numFmtId="0" fontId="0" fillId="0" borderId="10" xfId="0" applyBorder="1"/>
    <xf numFmtId="0" fontId="0" fillId="0" borderId="10" xfId="0" applyBorder="1" applyAlignment="1">
      <alignment horizontal="left"/>
    </xf>
    <xf numFmtId="44" fontId="0" fillId="0" borderId="10" xfId="0" applyNumberFormat="1" applyBorder="1"/>
    <xf numFmtId="44" fontId="20" fillId="0" borderId="0" xfId="42" applyFont="1"/>
    <xf numFmtId="44" fontId="18" fillId="34" borderId="17" xfId="42" applyFont="1" applyFill="1" applyBorder="1"/>
    <xf numFmtId="44" fontId="18" fillId="34" borderId="18" xfId="42" applyFont="1" applyFill="1" applyBorder="1"/>
    <xf numFmtId="0" fontId="0" fillId="0" borderId="10" xfId="0" applyBorder="1" applyAlignment="1">
      <alignment horizontal="left" indent="1"/>
    </xf>
  </cellXfs>
  <cellStyles count="43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Walutowy" xfId="42" builtinId="4"/>
    <cellStyle name="Zły" xfId="7" builtinId="27" customBuiltin="1"/>
  </cellStyles>
  <dxfs count="141">
    <dxf>
      <numFmt numFmtId="34" formatCode="_-* #,##0.00\ &quot;zł&quot;_-;\-* #,##0.00\ &quot;zł&quot;_-;_-* &quot;-&quot;??\ &quot;zł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4" formatCode="_-* #,##0.00\ &quot;zł&quot;_-;\-* #,##0.00\ &quot;zł&quot;_-;_-* &quot;-&quot;??\ &quot;zł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4" formatCode="_-* #,##0.00\ &quot;zł&quot;_-;\-* #,##0.00\ &quot;zł&quot;_-;_-* &quot;-&quot;??\ &quot;zł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4" formatCode="_-* #,##0.00\ &quot;zł&quot;_-;\-* #,##0.00\ &quot;zł&quot;_-;_-* &quot;-&quot;??\ &quot;zł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4" formatCode="_-* #,##0.00\ &quot;zł&quot;_-;\-* #,##0.00\ &quot;zł&quot;_-;_-* &quot;-&quot;??\ &quot;zł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4" formatCode="_-* #,##0.00\ &quot;zł&quot;_-;\-* #,##0.00\ &quot;zł&quot;_-;_-* &quot;-&quot;??\ &quot;zł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4" formatCode="_-* #,##0.00\ &quot;zł&quot;_-;\-* #,##0.00\ &quot;zł&quot;_-;_-* &quot;-&quot;??\ &quot;zł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4" formatCode="_-* #,##0.00\ &quot;zł&quot;_-;\-* #,##0.00\ &quot;zł&quot;_-;_-* &quot;-&quot;??\ &quot;zł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yyyy/mm/dd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yyyy/mm/dd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yyyy/mm/dd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yyyy/mm/dd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yyyy/mm/dd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yyyy/mm/dd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yyyy/mm/dd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yyyy/mm/dd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yyyy/mm/dd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yyyy/mm/dd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yyyy/mm/dd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yyyy/mm/dd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yyyy/mm/dd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yyyy/mm/dd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yyyy/mm/dd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yyyy/mm/dd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yyyy/mm/dd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yyyy/mm/dd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yyyy/mm/dd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yyyy/mm/dd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yyyy/mm/dd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yyyy/mm/dd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yyyy/mm/dd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yyyy/mm/dd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numFmt numFmtId="34" formatCode="_-* #,##0.00\ &quot;zł&quot;_-;\-* #,##0.00\ &quot;zł&quot;_-;_-* &quot;-&quot;??\ &quot;zł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tasiak, Gabriela" refreshedDate="44322.434223495373" createdVersion="6" refreshedVersion="6" minRefreshableVersion="3" recordCount="209">
  <cacheSource type="worksheet">
    <worksheetSource name="Tabela1"/>
  </cacheSource>
  <cacheFields count="11">
    <cacheField name="Produkt" numFmtId="0">
      <sharedItems count="4">
        <s v="ELEKTRONIKA                                             "/>
        <s v="MIENIE OD ZDARZEŃ LOSOWYCH                              "/>
        <s v="OC OGÓLNE                                               "/>
        <s v="OC ZAWODOWE                                             "/>
      </sharedItems>
    </cacheField>
    <cacheField name="NrSprawy" numFmtId="0">
      <sharedItems/>
    </cacheField>
    <cacheField name="DWyp" numFmtId="14">
      <sharedItems containsSemiMixedTypes="0" containsNonDate="0" containsDate="1" containsString="0" minDate="2017-01-07T00:00:00" maxDate="2021-02-09T00:00:00" count="152">
        <d v="2020-10-02T00:00:00"/>
        <d v="2017-01-10T00:00:00"/>
        <d v="2017-02-10T00:00:00"/>
        <d v="2017-05-16T00:00:00"/>
        <d v="2017-06-28T00:00:00"/>
        <d v="2017-06-21T00:00:00"/>
        <d v="2017-08-17T00:00:00"/>
        <d v="2017-08-28T00:00:00"/>
        <d v="2017-08-16T00:00:00"/>
        <d v="2017-08-18T00:00:00"/>
        <d v="2017-08-01T00:00:00"/>
        <d v="2017-08-15T00:00:00"/>
        <d v="2017-09-08T00:00:00"/>
        <d v="2017-10-09T00:00:00"/>
        <d v="2017-10-06T00:00:00"/>
        <d v="2017-11-17T00:00:00"/>
        <d v="2017-11-03T00:00:00"/>
        <d v="2017-11-27T00:00:00"/>
        <d v="2017-07-10T00:00:00"/>
        <d v="2017-12-29T00:00:00"/>
        <d v="2017-11-15T00:00:00"/>
        <d v="2017-09-20T00:00:00"/>
        <d v="2017-12-18T00:00:00"/>
        <d v="2017-03-03T00:00:00"/>
        <d v="2018-01-08T00:00:00"/>
        <d v="2018-01-04T00:00:00"/>
        <d v="2018-02-01T00:00:00"/>
        <d v="2018-03-19T00:00:00"/>
        <d v="2018-03-21T00:00:00"/>
        <d v="2018-04-13T00:00:00"/>
        <d v="2018-05-10T00:00:00"/>
        <d v="2018-03-01T00:00:00"/>
        <d v="2018-02-28T00:00:00"/>
        <d v="2018-06-15T00:00:00"/>
        <d v="2018-07-02T00:00:00"/>
        <d v="2018-07-03T00:00:00"/>
        <d v="2018-07-09T00:00:00"/>
        <d v="2018-06-18T00:00:00"/>
        <d v="2018-08-18T00:00:00"/>
        <d v="2018-09-24T00:00:00"/>
        <d v="2018-11-02T00:00:00"/>
        <d v="2018-11-17T00:00:00"/>
        <d v="2018-12-24T00:00:00"/>
        <d v="2018-05-24T00:00:00"/>
        <d v="2018-05-29T00:00:00"/>
        <d v="2019-02-07T00:00:00"/>
        <d v="2019-02-05T00:00:00"/>
        <d v="2019-02-15T00:00:00"/>
        <d v="2019-01-24T00:00:00"/>
        <d v="2019-04-10T00:00:00"/>
        <d v="2019-04-30T00:00:00"/>
        <d v="2019-06-06T00:00:00"/>
        <d v="2019-05-21T00:00:00"/>
        <d v="2019-09-04T00:00:00"/>
        <d v="2019-08-28T00:00:00"/>
        <d v="2019-09-19T00:00:00"/>
        <d v="2019-09-07T00:00:00"/>
        <d v="2019-10-01T00:00:00"/>
        <d v="2019-08-18T00:00:00"/>
        <d v="2019-09-26T00:00:00"/>
        <d v="2019-11-22T00:00:00"/>
        <d v="2019-12-10T00:00:00"/>
        <d v="2019-12-13T00:00:00"/>
        <d v="2019-12-02T00:00:00"/>
        <d v="2020-01-20T00:00:00"/>
        <d v="2020-01-14T00:00:00"/>
        <d v="2020-01-31T00:00:00"/>
        <d v="2020-03-31T00:00:00"/>
        <d v="2020-04-21T00:00:00"/>
        <d v="2020-04-13T00:00:00"/>
        <d v="2020-05-25T00:00:00"/>
        <d v="2020-06-04T00:00:00"/>
        <d v="2020-06-18T00:00:00"/>
        <d v="2020-07-02T00:00:00"/>
        <d v="2020-08-10T00:00:00"/>
        <d v="2020-08-03T00:00:00"/>
        <d v="2020-08-30T00:00:00"/>
        <d v="2020-09-09T00:00:00"/>
        <d v="2020-10-21T00:00:00"/>
        <d v="2020-09-15T00:00:00"/>
        <d v="2020-12-15T00:00:00"/>
        <d v="2020-12-12T00:00:00"/>
        <d v="2020-12-06T00:00:00"/>
        <d v="2021-02-01T00:00:00"/>
        <d v="2021-02-08T00:00:00"/>
        <d v="2021-01-06T00:00:00"/>
        <d v="2021-01-11T00:00:00"/>
        <d v="2020-08-24T00:00:00"/>
        <d v="2017-02-13T00:00:00"/>
        <d v="2017-03-19T00:00:00"/>
        <d v="2017-06-29T00:00:00"/>
        <d v="2017-09-04T00:00:00"/>
        <d v="2017-05-18T00:00:00"/>
        <d v="2017-10-20T00:00:00"/>
        <d v="2017-10-15T00:00:00"/>
        <d v="2017-10-02T00:00:00"/>
        <d v="2017-11-13T00:00:00"/>
        <d v="2017-07-25T00:00:00"/>
        <d v="2017-01-07T00:00:00"/>
        <d v="2017-04-17T00:00:00"/>
        <d v="2017-07-16T00:00:00"/>
        <d v="2017-02-03T00:00:00"/>
        <d v="2017-09-05T00:00:00"/>
        <d v="2018-02-19T00:00:00"/>
        <d v="2018-02-14T00:00:00"/>
        <d v="2018-01-20T00:00:00"/>
        <d v="2018-02-16T00:00:00"/>
        <d v="2018-01-22T00:00:00"/>
        <d v="2018-01-21T00:00:00"/>
        <d v="2018-02-21T00:00:00"/>
        <d v="2018-02-20T00:00:00"/>
        <d v="2018-07-16T00:00:00"/>
        <d v="2018-03-29T00:00:00"/>
        <d v="2018-01-07T00:00:00"/>
        <d v="2018-10-19T00:00:00"/>
        <d v="2018-09-25T00:00:00"/>
        <d v="2018-06-30T00:00:00"/>
        <d v="2018-09-27T00:00:00"/>
        <d v="2018-12-09T00:00:00"/>
        <d v="2018-11-15T00:00:00"/>
        <d v="2018-12-20T00:00:00"/>
        <d v="2018-09-16T00:00:00"/>
        <d v="2018-04-16T00:00:00"/>
        <d v="2019-01-11T00:00:00"/>
        <d v="2019-03-10T00:00:00"/>
        <d v="2019-02-21T00:00:00"/>
        <d v="2019-06-15T00:00:00"/>
        <d v="2019-09-24T00:00:00"/>
        <d v="2019-06-29T00:00:00"/>
        <d v="2019-07-26T00:00:00"/>
        <d v="2019-09-09T00:00:00"/>
        <d v="2019-05-02T00:00:00"/>
        <d v="2019-10-27T00:00:00"/>
        <d v="2019-11-04T00:00:00"/>
        <d v="2020-02-08T00:00:00"/>
        <d v="2020-06-19T00:00:00"/>
        <d v="2020-06-23T00:00:00"/>
        <d v="2020-01-02T00:00:00"/>
        <d v="2020-07-29T00:00:00"/>
        <d v="2020-04-04T00:00:00"/>
        <d v="2020-06-08T00:00:00"/>
        <d v="2020-06-29T00:00:00"/>
        <d v="2020-07-06T00:00:00"/>
        <d v="2020-06-22T00:00:00"/>
        <d v="2020-06-06T00:00:00"/>
        <d v="2020-08-15T00:00:00"/>
        <d v="2020-07-12T00:00:00"/>
        <d v="2020-08-17T00:00:00"/>
        <d v="2020-05-18T00:00:00"/>
        <d v="2020-06-20T00:00:00"/>
        <d v="2020-08-04T00:00:00"/>
        <d v="2020-02-21T00:00:00"/>
      </sharedItems>
      <fieldGroup par="10" base="2">
        <rangePr groupBy="months" startDate="2017-01-07T00:00:00" endDate="2021-02-09T00:00:00"/>
        <groupItems count="14">
          <s v="&lt;2017-01-07"/>
          <s v="sty"/>
          <s v="lut"/>
          <s v="mar"/>
          <s v="kwi"/>
          <s v="maj"/>
          <s v="cze"/>
          <s v="lip"/>
          <s v="sie"/>
          <s v="wrz"/>
          <s v="paź"/>
          <s v="lis"/>
          <s v="gru"/>
          <s v="&gt;2021-02-09"/>
        </groupItems>
      </fieldGroup>
    </cacheField>
    <cacheField name="DZglo" numFmtId="14">
      <sharedItems containsSemiMixedTypes="0" containsNonDate="0" containsDate="1" containsString="0" minDate="2017-01-18T00:00:00" maxDate="2021-03-20T00:00:00"/>
    </cacheField>
    <cacheField name="NrPolisy" numFmtId="49">
      <sharedItems/>
    </cacheField>
    <cacheField name="OkresOd" numFmtId="14">
      <sharedItems containsSemiMixedTypes="0" containsNonDate="0" containsDate="1" containsString="0" minDate="2017-01-01T00:00:00" maxDate="2020-09-02T00:00:00"/>
    </cacheField>
    <cacheField name="OkresDo" numFmtId="14">
      <sharedItems containsSemiMixedTypes="0" containsNonDate="0" containsDate="1" containsString="0" minDate="2017-01-01T00:00:00" maxDate="2021-09-01T00:00:00"/>
    </cacheField>
    <cacheField name="KwotaOdszkodowania" numFmtId="4">
      <sharedItems containsSemiMixedTypes="0" containsString="0" containsNumber="1" minValue="0" maxValue="19200" count="144">
        <n v="803.39"/>
        <n v="695.75"/>
        <n v="3641.73"/>
        <n v="634.4"/>
        <n v="3941.26"/>
        <n v="182.89"/>
        <n v="450"/>
        <n v="229.62"/>
        <n v="266.20999999999998"/>
        <n v="0"/>
        <n v="710.59"/>
        <n v="886.43"/>
        <n v="677"/>
        <n v="19200"/>
        <n v="11520"/>
        <n v="5760"/>
        <n v="4800"/>
        <n v="140.22999999999999"/>
        <n v="427.58"/>
        <n v="2369.5300000000002"/>
        <n v="962.24"/>
        <n v="905.65"/>
        <n v="539.88"/>
        <n v="229.33"/>
        <n v="289.51"/>
        <n v="927.63"/>
        <n v="16921.740000000002"/>
        <n v="256.89999999999998"/>
        <n v="383.76"/>
        <n v="656.92"/>
        <n v="498.13"/>
        <n v="486.01"/>
        <n v="392.75"/>
        <n v="29.14"/>
        <n v="339.22"/>
        <n v="1730.19"/>
        <n v="2679.42"/>
        <n v="1041.6400000000001"/>
        <n v="2293.4299999999998"/>
        <n v="3618.93"/>
        <n v="471.57"/>
        <n v="497"/>
        <n v="149.63999999999999"/>
        <n v="545.89"/>
        <n v="2524"/>
        <n v="1228"/>
        <n v="433.74"/>
        <n v="1824.75"/>
        <n v="257.04000000000002"/>
        <n v="3769.72"/>
        <n v="11300"/>
        <n v="1128.92"/>
        <n v="1614.94"/>
        <n v="1728.26"/>
        <n v="223.6"/>
        <n v="341.14"/>
        <n v="309.27"/>
        <n v="1745"/>
        <n v="955.65"/>
        <n v="4424.92"/>
        <n v="3500"/>
        <n v="3813.52"/>
        <n v="963"/>
        <n v="1468"/>
        <n v="2220.2399999999998"/>
        <n v="782.02"/>
        <n v="3299"/>
        <n v="1157.44"/>
        <n v="2905.29"/>
        <n v="2502.4"/>
        <n v="1826.68"/>
        <n v="2856.75"/>
        <n v="675.98"/>
        <n v="3848.82"/>
        <n v="579.69000000000005"/>
        <n v="325.77"/>
        <n v="568.47"/>
        <n v="799.73"/>
        <n v="436.88"/>
        <n v="1095.57"/>
        <n v="574.47"/>
        <n v="1756.93"/>
        <n v="778.6"/>
        <n v="1042.69"/>
        <n v="1315.83"/>
        <n v="994.06"/>
        <n v="469.85"/>
        <n v="464.28"/>
        <n v="1048.72"/>
        <n v="743.79"/>
        <n v="402.36"/>
        <n v="522.44000000000005"/>
        <n v="625.58000000000004"/>
        <n v="3000"/>
        <n v="2058.7600000000002"/>
        <n v="657"/>
        <n v="653.29999999999995"/>
        <n v="212.9"/>
        <n v="487.91"/>
        <n v="1624.04"/>
        <n v="279.99"/>
        <n v="1725.2"/>
        <n v="689.8"/>
        <n v="1690.78"/>
        <n v="532.65"/>
        <n v="676.5"/>
        <n v="703.57"/>
        <n v="716.56"/>
        <n v="672.39"/>
        <n v="1191.21"/>
        <n v="1018.16"/>
        <n v="588.04999999999995"/>
        <n v="1189.8499999999999"/>
        <n v="521.01"/>
        <n v="350"/>
        <n v="2685.86"/>
        <n v="1391.6"/>
        <n v="1176.52"/>
        <n v="365.98"/>
        <n v="1300.01"/>
        <n v="1074.9000000000001"/>
        <n v="300"/>
        <n v="622.28"/>
        <n v="772.75"/>
        <n v="2337.48"/>
        <n v="600"/>
        <n v="746.79"/>
        <n v="705.21"/>
        <n v="2946.14"/>
        <n v="1205.1500000000001"/>
        <n v="4726.03"/>
        <n v="1180.1600000000001"/>
        <n v="1426.58"/>
        <n v="2344.54"/>
        <n v="381.78"/>
        <n v="2466.19"/>
        <n v="4763.79"/>
        <n v="1300"/>
        <n v="705.2"/>
        <n v="2027.04"/>
        <n v="1068.79"/>
        <n v="1200"/>
        <n v="150"/>
        <n v="714.61"/>
      </sharedItems>
    </cacheField>
    <cacheField name="KwotaRezerwy" numFmtId="4">
      <sharedItems containsSemiMixedTypes="0" containsString="0" containsNumber="1" containsInteger="1" minValue="0" maxValue="10000"/>
    </cacheField>
    <cacheField name="Kwartały" numFmtId="0" databaseField="0">
      <fieldGroup base="2">
        <rangePr groupBy="quarters" startDate="2017-01-07T00:00:00" endDate="2021-02-09T00:00:00"/>
        <groupItems count="6">
          <s v="&lt;2017-01-07"/>
          <s v="Kwartał1"/>
          <s v="Kwartał2"/>
          <s v="Kwartał3"/>
          <s v="Kwartał4"/>
          <s v="&gt;2021-02-09"/>
        </groupItems>
      </fieldGroup>
    </cacheField>
    <cacheField name="Lata" numFmtId="0" databaseField="0">
      <fieldGroup base="2">
        <rangePr groupBy="years" startDate="2017-01-07T00:00:00" endDate="2021-02-09T00:00:00"/>
        <groupItems count="7">
          <s v="&lt;2017-01-07"/>
          <s v="2017"/>
          <s v="2018"/>
          <s v="2019"/>
          <s v="2020"/>
          <s v="2021"/>
          <s v="&gt;2021-02-09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9">
  <r>
    <x v="0"/>
    <s v="W202010080268-01              "/>
    <x v="0"/>
    <d v="2020-10-07T00:00:00"/>
    <s v="912700435824                  "/>
    <d v="2020-09-01T00:00:00"/>
    <d v="2021-08-31T00:00:00"/>
    <x v="0"/>
    <n v="0"/>
  </r>
  <r>
    <x v="1"/>
    <s v="W201701190283-01              "/>
    <x v="1"/>
    <d v="2017-01-18T00:00:00"/>
    <s v="WROKNEW1/501128158            "/>
    <d v="2017-01-01T00:00:00"/>
    <d v="2017-02-28T00:00:00"/>
    <x v="1"/>
    <n v="0"/>
  </r>
  <r>
    <x v="1"/>
    <s v="W201702150009-01              "/>
    <x v="2"/>
    <d v="2017-02-14T00:00:00"/>
    <s v="WROKNEW1/501128158            "/>
    <d v="2017-01-01T00:00:00"/>
    <d v="2017-02-28T00:00:00"/>
    <x v="2"/>
    <n v="0"/>
  </r>
  <r>
    <x v="1"/>
    <s v="W201705180050-01              "/>
    <x v="3"/>
    <d v="2017-05-17T00:00:00"/>
    <s v="908210254895                  "/>
    <d v="2017-03-01T00:00:00"/>
    <d v="2017-12-31T00:00:00"/>
    <x v="3"/>
    <n v="0"/>
  </r>
  <r>
    <x v="1"/>
    <s v="W201707040901-01              "/>
    <x v="4"/>
    <d v="2017-07-03T00:00:00"/>
    <s v="908210254895                  "/>
    <d v="2017-03-01T00:00:00"/>
    <d v="2017-12-31T00:00:00"/>
    <x v="4"/>
    <n v="0"/>
  </r>
  <r>
    <x v="1"/>
    <s v="W201707040901-02              "/>
    <x v="4"/>
    <d v="2017-07-03T00:00:00"/>
    <s v="908210254895                  "/>
    <d v="2017-03-01T00:00:00"/>
    <d v="2017-12-31T00:00:00"/>
    <x v="5"/>
    <n v="0"/>
  </r>
  <r>
    <x v="1"/>
    <s v="W201707191005-01              "/>
    <x v="5"/>
    <d v="2017-07-17T00:00:00"/>
    <s v="908210254895                  "/>
    <d v="2017-03-01T00:00:00"/>
    <d v="2017-12-31T00:00:00"/>
    <x v="6"/>
    <n v="0"/>
  </r>
  <r>
    <x v="1"/>
    <s v="W201708241381-01              "/>
    <x v="6"/>
    <d v="2017-08-22T00:00:00"/>
    <s v="908210254895                  "/>
    <d v="2017-03-01T00:00:00"/>
    <d v="2017-12-31T00:00:00"/>
    <x v="7"/>
    <n v="0"/>
  </r>
  <r>
    <x v="1"/>
    <s v="W201708241394-01              "/>
    <x v="6"/>
    <d v="2017-08-22T00:00:00"/>
    <s v="908210254895                  "/>
    <d v="2017-03-01T00:00:00"/>
    <d v="2017-12-31T00:00:00"/>
    <x v="8"/>
    <n v="0"/>
  </r>
  <r>
    <x v="1"/>
    <s v="W201708310719-01              "/>
    <x v="7"/>
    <d v="2017-08-30T00:00:00"/>
    <s v="908210254895                  "/>
    <d v="2017-03-01T00:00:00"/>
    <d v="2017-12-31T00:00:00"/>
    <x v="9"/>
    <n v="0"/>
  </r>
  <r>
    <x v="1"/>
    <s v="W201708310762-01              "/>
    <x v="8"/>
    <d v="2017-08-30T00:00:00"/>
    <s v="908210254895                  "/>
    <d v="2017-03-01T00:00:00"/>
    <d v="2017-12-31T00:00:00"/>
    <x v="10"/>
    <n v="0"/>
  </r>
  <r>
    <x v="1"/>
    <s v="W201708310835-01              "/>
    <x v="9"/>
    <d v="2017-08-30T00:00:00"/>
    <s v="908210254895                  "/>
    <d v="2017-03-01T00:00:00"/>
    <d v="2017-12-31T00:00:00"/>
    <x v="11"/>
    <n v="0"/>
  </r>
  <r>
    <x v="1"/>
    <s v="W201708310843-01              "/>
    <x v="10"/>
    <d v="2017-08-30T00:00:00"/>
    <s v="908210254895                  "/>
    <d v="2017-03-01T00:00:00"/>
    <d v="2017-12-31T00:00:00"/>
    <x v="12"/>
    <n v="0"/>
  </r>
  <r>
    <x v="1"/>
    <s v="W201709201873-01              "/>
    <x v="11"/>
    <d v="2017-09-19T00:00:00"/>
    <s v="908210254895                  "/>
    <d v="2017-03-01T00:00:00"/>
    <d v="2017-12-31T00:00:00"/>
    <x v="9"/>
    <n v="0"/>
  </r>
  <r>
    <x v="1"/>
    <s v="W201709271119-01              "/>
    <x v="12"/>
    <d v="2017-09-26T00:00:00"/>
    <s v="908210254895                  "/>
    <d v="2017-03-01T00:00:00"/>
    <d v="2017-12-31T00:00:00"/>
    <x v="9"/>
    <n v="0"/>
  </r>
  <r>
    <x v="1"/>
    <s v="W201710160039-01              "/>
    <x v="13"/>
    <d v="2017-10-12T00:00:00"/>
    <s v="908210254895                  "/>
    <d v="2017-03-01T00:00:00"/>
    <d v="2017-12-31T00:00:00"/>
    <x v="13"/>
    <n v="0"/>
  </r>
  <r>
    <x v="1"/>
    <s v="W201710160039-02              "/>
    <x v="13"/>
    <d v="2017-10-12T00:00:00"/>
    <s v="908210254895                  "/>
    <d v="2017-03-01T00:00:00"/>
    <d v="2017-12-31T00:00:00"/>
    <x v="14"/>
    <n v="0"/>
  </r>
  <r>
    <x v="1"/>
    <s v="W201710160039-03              "/>
    <x v="13"/>
    <d v="2017-10-12T00:00:00"/>
    <s v="908210254895                  "/>
    <d v="2017-03-01T00:00:00"/>
    <d v="2017-12-31T00:00:00"/>
    <x v="15"/>
    <n v="0"/>
  </r>
  <r>
    <x v="1"/>
    <s v="W201710160039-04              "/>
    <x v="13"/>
    <d v="2017-10-12T00:00:00"/>
    <s v="908210254895                  "/>
    <d v="2017-03-01T00:00:00"/>
    <d v="2017-12-31T00:00:00"/>
    <x v="16"/>
    <n v="0"/>
  </r>
  <r>
    <x v="1"/>
    <s v="W201710160197-01              "/>
    <x v="14"/>
    <d v="2017-10-12T00:00:00"/>
    <s v="908210254895                  "/>
    <d v="2017-03-01T00:00:00"/>
    <d v="2017-12-31T00:00:00"/>
    <x v="17"/>
    <n v="0"/>
  </r>
  <r>
    <x v="1"/>
    <s v="W201711231378-01              "/>
    <x v="15"/>
    <d v="2017-11-22T00:00:00"/>
    <s v="908210254895                  "/>
    <d v="2017-03-01T00:00:00"/>
    <d v="2017-12-31T00:00:00"/>
    <x v="9"/>
    <n v="0"/>
  </r>
  <r>
    <x v="1"/>
    <s v="W201711240340-01              "/>
    <x v="16"/>
    <d v="2017-11-23T00:00:00"/>
    <s v="908210254895                  "/>
    <d v="2017-03-01T00:00:00"/>
    <d v="2017-12-31T00:00:00"/>
    <x v="18"/>
    <n v="0"/>
  </r>
  <r>
    <x v="1"/>
    <s v="W201712060798-01              "/>
    <x v="17"/>
    <d v="2017-12-05T00:00:00"/>
    <s v="908210254895                  "/>
    <d v="2017-03-01T00:00:00"/>
    <d v="2017-12-31T00:00:00"/>
    <x v="19"/>
    <n v="0"/>
  </r>
  <r>
    <x v="1"/>
    <s v="W201712110285-01              "/>
    <x v="18"/>
    <d v="2017-12-08T00:00:00"/>
    <s v="908210254895                  "/>
    <d v="2017-03-01T00:00:00"/>
    <d v="2017-12-31T00:00:00"/>
    <x v="20"/>
    <n v="0"/>
  </r>
  <r>
    <x v="1"/>
    <s v="W201801170055-01              "/>
    <x v="19"/>
    <d v="2018-01-16T00:00:00"/>
    <s v="908210254895                  "/>
    <d v="2017-03-01T00:00:00"/>
    <d v="2017-12-31T00:00:00"/>
    <x v="21"/>
    <n v="0"/>
  </r>
  <r>
    <x v="1"/>
    <s v="W201801301450-01              "/>
    <x v="20"/>
    <d v="2018-01-30T00:00:00"/>
    <s v="908210254895                  "/>
    <d v="2017-03-01T00:00:00"/>
    <d v="2017-12-31T00:00:00"/>
    <x v="9"/>
    <n v="0"/>
  </r>
  <r>
    <x v="1"/>
    <s v="W201801301455-01              "/>
    <x v="20"/>
    <d v="2018-01-30T00:00:00"/>
    <s v="908210254895                  "/>
    <d v="2017-03-01T00:00:00"/>
    <d v="2017-12-31T00:00:00"/>
    <x v="9"/>
    <n v="0"/>
  </r>
  <r>
    <x v="1"/>
    <s v="W201801301461-01              "/>
    <x v="20"/>
    <d v="2018-01-30T00:00:00"/>
    <s v="908210254895                  "/>
    <d v="2017-03-01T00:00:00"/>
    <d v="2017-12-31T00:00:00"/>
    <x v="9"/>
    <n v="0"/>
  </r>
  <r>
    <x v="1"/>
    <s v="W201801301465-01              "/>
    <x v="20"/>
    <d v="2018-01-30T00:00:00"/>
    <s v="908210254895                  "/>
    <d v="2017-03-01T00:00:00"/>
    <d v="2017-12-31T00:00:00"/>
    <x v="9"/>
    <n v="0"/>
  </r>
  <r>
    <x v="1"/>
    <s v="W201801301470-01              "/>
    <x v="20"/>
    <d v="2018-01-30T00:00:00"/>
    <s v="908210254895                  "/>
    <d v="2017-03-01T00:00:00"/>
    <d v="2017-12-31T00:00:00"/>
    <x v="9"/>
    <n v="0"/>
  </r>
  <r>
    <x v="1"/>
    <s v="W201801301475-01              "/>
    <x v="20"/>
    <d v="2018-01-30T00:00:00"/>
    <s v="908210254895                  "/>
    <d v="2017-03-01T00:00:00"/>
    <d v="2017-12-31T00:00:00"/>
    <x v="9"/>
    <n v="0"/>
  </r>
  <r>
    <x v="1"/>
    <s v="W201801310817-01              "/>
    <x v="21"/>
    <d v="2018-01-31T00:00:00"/>
    <s v="908210254895                  "/>
    <d v="2017-03-01T00:00:00"/>
    <d v="2017-12-31T00:00:00"/>
    <x v="22"/>
    <n v="0"/>
  </r>
  <r>
    <x v="1"/>
    <s v="W201801311250-01              "/>
    <x v="22"/>
    <d v="2018-01-31T00:00:00"/>
    <s v="908210254895                  "/>
    <d v="2017-03-01T00:00:00"/>
    <d v="2017-12-31T00:00:00"/>
    <x v="23"/>
    <n v="0"/>
  </r>
  <r>
    <x v="1"/>
    <s v="W201802080041-01              "/>
    <x v="19"/>
    <d v="2018-02-07T00:00:00"/>
    <s v="908210254895                  "/>
    <d v="2017-03-01T00:00:00"/>
    <d v="2017-12-31T00:00:00"/>
    <x v="9"/>
    <n v="0"/>
  </r>
  <r>
    <x v="1"/>
    <s v="W201704030569-01              "/>
    <x v="23"/>
    <d v="2017-03-31T00:00:00"/>
    <s v="908210254895                  "/>
    <d v="2017-03-01T00:00:00"/>
    <d v="2017-12-31T00:00:00"/>
    <x v="24"/>
    <n v="0"/>
  </r>
  <r>
    <x v="1"/>
    <s v="W201708310190-01              "/>
    <x v="18"/>
    <d v="2017-08-30T00:00:00"/>
    <s v="908210254895                  "/>
    <d v="2017-03-01T00:00:00"/>
    <d v="2017-12-31T00:00:00"/>
    <x v="25"/>
    <n v="0"/>
  </r>
  <r>
    <x v="1"/>
    <s v="W201801181336-01              "/>
    <x v="24"/>
    <d v="2018-01-18T00:00:00"/>
    <s v="908210254897                  "/>
    <d v="2018-01-01T00:00:00"/>
    <d v="2018-12-31T00:00:00"/>
    <x v="26"/>
    <n v="0"/>
  </r>
  <r>
    <x v="1"/>
    <s v="W201801250059-01              "/>
    <x v="25"/>
    <d v="2018-01-24T00:00:00"/>
    <s v="908210254897                  "/>
    <d v="2018-01-01T00:00:00"/>
    <d v="2018-12-31T00:00:00"/>
    <x v="27"/>
    <n v="0"/>
  </r>
  <r>
    <x v="1"/>
    <s v="W201801250078-01              "/>
    <x v="24"/>
    <d v="2018-01-24T00:00:00"/>
    <s v="908210254897                  "/>
    <d v="2018-01-01T00:00:00"/>
    <d v="2018-12-31T00:00:00"/>
    <x v="9"/>
    <n v="0"/>
  </r>
  <r>
    <x v="1"/>
    <s v="W201802130036-01              "/>
    <x v="26"/>
    <d v="2018-02-12T00:00:00"/>
    <s v="908210552640                  "/>
    <d v="2018-01-01T00:00:00"/>
    <d v="2018-12-31T00:00:00"/>
    <x v="28"/>
    <n v="0"/>
  </r>
  <r>
    <x v="1"/>
    <s v="W201804031942-01              "/>
    <x v="27"/>
    <d v="2018-04-03T00:00:00"/>
    <s v="908210254897                  "/>
    <d v="2018-01-01T00:00:00"/>
    <d v="2018-12-31T00:00:00"/>
    <x v="29"/>
    <n v="0"/>
  </r>
  <r>
    <x v="1"/>
    <s v="W201804130943-01              "/>
    <x v="28"/>
    <d v="2018-04-13T00:00:00"/>
    <s v="908210254897                  "/>
    <d v="2018-01-01T00:00:00"/>
    <d v="2018-12-31T00:00:00"/>
    <x v="30"/>
    <n v="0"/>
  </r>
  <r>
    <x v="1"/>
    <s v="W201804200243-01              "/>
    <x v="29"/>
    <d v="2018-04-20T00:00:00"/>
    <s v="908210254897                  "/>
    <d v="2018-01-01T00:00:00"/>
    <d v="2018-12-31T00:00:00"/>
    <x v="9"/>
    <n v="0"/>
  </r>
  <r>
    <x v="1"/>
    <s v="W201805150044-01              "/>
    <x v="30"/>
    <d v="2018-05-14T00:00:00"/>
    <s v="908210254897                  "/>
    <d v="2018-01-01T00:00:00"/>
    <d v="2018-12-31T00:00:00"/>
    <x v="9"/>
    <n v="0"/>
  </r>
  <r>
    <x v="1"/>
    <s v="W201805150053-01              "/>
    <x v="30"/>
    <d v="2018-05-14T00:00:00"/>
    <s v="908210254897                  "/>
    <d v="2018-01-01T00:00:00"/>
    <d v="2018-12-31T00:00:00"/>
    <x v="9"/>
    <n v="0"/>
  </r>
  <r>
    <x v="1"/>
    <s v="W201805150055-01              "/>
    <x v="30"/>
    <d v="2018-05-14T00:00:00"/>
    <s v="908210254897                  "/>
    <d v="2018-01-01T00:00:00"/>
    <d v="2018-12-31T00:00:00"/>
    <x v="31"/>
    <n v="0"/>
  </r>
  <r>
    <x v="1"/>
    <s v="W201805150059-01              "/>
    <x v="30"/>
    <d v="2018-05-14T00:00:00"/>
    <s v="908210254897                  "/>
    <d v="2018-01-01T00:00:00"/>
    <d v="2018-12-31T00:00:00"/>
    <x v="9"/>
    <n v="0"/>
  </r>
  <r>
    <x v="1"/>
    <s v="W201805150067-01              "/>
    <x v="30"/>
    <d v="2018-05-14T00:00:00"/>
    <s v="908210254897                  "/>
    <d v="2018-01-01T00:00:00"/>
    <d v="2018-12-31T00:00:00"/>
    <x v="9"/>
    <n v="0"/>
  </r>
  <r>
    <x v="1"/>
    <s v="W201805150073-01              "/>
    <x v="30"/>
    <d v="2018-05-14T00:00:00"/>
    <s v="908210254897                  "/>
    <d v="2018-01-01T00:00:00"/>
    <d v="2018-12-31T00:00:00"/>
    <x v="9"/>
    <n v="0"/>
  </r>
  <r>
    <x v="1"/>
    <s v="W201805150078-01              "/>
    <x v="30"/>
    <d v="2018-05-14T00:00:00"/>
    <s v="908210254897                  "/>
    <d v="2018-01-01T00:00:00"/>
    <d v="2018-12-31T00:00:00"/>
    <x v="9"/>
    <n v="0"/>
  </r>
  <r>
    <x v="1"/>
    <s v="W201805150085-01              "/>
    <x v="30"/>
    <d v="2018-05-14T00:00:00"/>
    <s v="908210254897                  "/>
    <d v="2018-01-01T00:00:00"/>
    <d v="2018-12-31T00:00:00"/>
    <x v="9"/>
    <n v="0"/>
  </r>
  <r>
    <x v="1"/>
    <s v="W201805150092-01              "/>
    <x v="30"/>
    <d v="2018-05-14T00:00:00"/>
    <s v="908210254897                  "/>
    <d v="2018-01-01T00:00:00"/>
    <d v="2018-12-31T00:00:00"/>
    <x v="9"/>
    <n v="0"/>
  </r>
  <r>
    <x v="1"/>
    <s v="W201805150095-01              "/>
    <x v="30"/>
    <d v="2018-05-14T00:00:00"/>
    <s v="908210254897                  "/>
    <d v="2018-01-01T00:00:00"/>
    <d v="2018-12-31T00:00:00"/>
    <x v="9"/>
    <n v="0"/>
  </r>
  <r>
    <x v="1"/>
    <s v="W201805150098-01              "/>
    <x v="30"/>
    <d v="2018-05-14T00:00:00"/>
    <s v="908210254897                  "/>
    <d v="2018-01-01T00:00:00"/>
    <d v="2018-12-31T00:00:00"/>
    <x v="9"/>
    <n v="0"/>
  </r>
  <r>
    <x v="1"/>
    <s v="W201805180705-01              "/>
    <x v="30"/>
    <d v="2018-05-18T00:00:00"/>
    <s v="908210552641                  "/>
    <d v="2018-01-01T00:00:00"/>
    <d v="2018-12-31T00:00:00"/>
    <x v="32"/>
    <n v="0"/>
  </r>
  <r>
    <x v="1"/>
    <s v="W201805240629-01              "/>
    <x v="31"/>
    <d v="2018-05-24T00:00:00"/>
    <s v="908210254897                  "/>
    <d v="2018-01-01T00:00:00"/>
    <d v="2018-12-31T00:00:00"/>
    <x v="9"/>
    <n v="0"/>
  </r>
  <r>
    <x v="1"/>
    <s v="W201805300016-01              "/>
    <x v="32"/>
    <d v="2018-05-29T00:00:00"/>
    <s v="908210254897                  "/>
    <d v="2018-01-01T00:00:00"/>
    <d v="2018-12-31T00:00:00"/>
    <x v="9"/>
    <n v="0"/>
  </r>
  <r>
    <x v="1"/>
    <s v="W201806280153-01              "/>
    <x v="33"/>
    <d v="2018-06-26T00:00:00"/>
    <s v="908210552642                  "/>
    <d v="2018-01-01T00:00:00"/>
    <d v="2018-12-31T00:00:00"/>
    <x v="33"/>
    <n v="0"/>
  </r>
  <r>
    <x v="1"/>
    <s v="W201807040277-01              "/>
    <x v="34"/>
    <d v="2018-07-03T00:00:00"/>
    <s v="908210254897                  "/>
    <d v="2018-01-01T00:00:00"/>
    <d v="2018-12-31T00:00:00"/>
    <x v="34"/>
    <n v="0"/>
  </r>
  <r>
    <x v="1"/>
    <s v="W201807040744-01              "/>
    <x v="35"/>
    <d v="2018-07-03T00:00:00"/>
    <s v="908210254897                  "/>
    <d v="2018-01-01T00:00:00"/>
    <d v="2018-12-31T00:00:00"/>
    <x v="35"/>
    <n v="0"/>
  </r>
  <r>
    <x v="1"/>
    <s v="W201807200667-01              "/>
    <x v="36"/>
    <d v="2018-07-20T00:00:00"/>
    <s v="908210254897                  "/>
    <d v="2018-01-01T00:00:00"/>
    <d v="2018-12-31T00:00:00"/>
    <x v="36"/>
    <n v="0"/>
  </r>
  <r>
    <x v="1"/>
    <s v="W201807261136-01              "/>
    <x v="37"/>
    <d v="2018-07-26T00:00:00"/>
    <s v="908210552642                  "/>
    <d v="2018-01-01T00:00:00"/>
    <d v="2018-12-31T00:00:00"/>
    <x v="37"/>
    <n v="0"/>
  </r>
  <r>
    <x v="1"/>
    <s v="W201807261136-02              "/>
    <x v="37"/>
    <d v="2018-07-26T00:00:00"/>
    <s v="908210552642                  "/>
    <d v="2018-01-01T00:00:00"/>
    <d v="2018-12-31T00:00:00"/>
    <x v="37"/>
    <n v="0"/>
  </r>
  <r>
    <x v="1"/>
    <s v="W201808240065-01              "/>
    <x v="38"/>
    <d v="2018-08-23T00:00:00"/>
    <s v="908210254897                  "/>
    <d v="2018-01-01T00:00:00"/>
    <d v="2018-12-31T00:00:00"/>
    <x v="38"/>
    <n v="0"/>
  </r>
  <r>
    <x v="1"/>
    <s v="W201810160141-01              "/>
    <x v="39"/>
    <d v="2018-10-16T00:00:00"/>
    <s v="908210254897                  "/>
    <d v="2018-01-01T00:00:00"/>
    <d v="2018-12-31T00:00:00"/>
    <x v="39"/>
    <n v="0"/>
  </r>
  <r>
    <x v="1"/>
    <s v="W201811021282-01              "/>
    <x v="40"/>
    <d v="2018-11-02T00:00:00"/>
    <s v="908210254897                  "/>
    <d v="2018-01-01T00:00:00"/>
    <d v="2018-12-31T00:00:00"/>
    <x v="40"/>
    <n v="0"/>
  </r>
  <r>
    <x v="1"/>
    <s v="W201811280805-01              "/>
    <x v="41"/>
    <d v="2018-11-28T00:00:00"/>
    <s v="908210552642                  "/>
    <d v="2018-01-01T00:00:00"/>
    <d v="2018-12-31T00:00:00"/>
    <x v="41"/>
    <n v="0"/>
  </r>
  <r>
    <x v="1"/>
    <s v="W201901040634-01              "/>
    <x v="42"/>
    <d v="2019-01-04T00:00:00"/>
    <s v="908210254897                  "/>
    <d v="2018-01-01T00:00:00"/>
    <d v="2018-12-31T00:00:00"/>
    <x v="9"/>
    <n v="0"/>
  </r>
  <r>
    <x v="1"/>
    <s v="W201805291715-01              "/>
    <x v="43"/>
    <d v="2018-05-29T00:00:00"/>
    <s v="908210254897                  "/>
    <d v="2018-01-01T00:00:00"/>
    <d v="2018-12-31T00:00:00"/>
    <x v="42"/>
    <n v="0"/>
  </r>
  <r>
    <x v="1"/>
    <s v="W201805291716-01              "/>
    <x v="44"/>
    <d v="2018-05-29T00:00:00"/>
    <s v="908210254897                  "/>
    <d v="2018-01-01T00:00:00"/>
    <d v="2018-12-31T00:00:00"/>
    <x v="42"/>
    <n v="0"/>
  </r>
  <r>
    <x v="1"/>
    <s v="W201805300016-02              "/>
    <x v="32"/>
    <d v="2018-05-29T00:00:00"/>
    <s v="908210254897                  "/>
    <d v="2018-01-01T00:00:00"/>
    <d v="2018-12-31T00:00:00"/>
    <x v="9"/>
    <n v="0"/>
  </r>
  <r>
    <x v="1"/>
    <s v="W201810160141-01              "/>
    <x v="39"/>
    <d v="2018-10-16T00:00:00"/>
    <s v="908210254897                  "/>
    <d v="2018-01-01T00:00:00"/>
    <d v="2018-12-31T00:00:00"/>
    <x v="9"/>
    <n v="0"/>
  </r>
  <r>
    <x v="1"/>
    <s v="W201902080738-01              "/>
    <x v="45"/>
    <d v="2019-02-08T00:00:00"/>
    <s v="908210552825                  "/>
    <d v="2019-01-01T00:00:00"/>
    <d v="2019-12-31T00:00:00"/>
    <x v="43"/>
    <n v="0"/>
  </r>
  <r>
    <x v="1"/>
    <s v="W201903070144-01              "/>
    <x v="46"/>
    <d v="2019-03-06T00:00:00"/>
    <s v="908210254899                  "/>
    <d v="2019-01-01T00:00:00"/>
    <d v="2019-12-31T00:00:00"/>
    <x v="44"/>
    <n v="0"/>
  </r>
  <r>
    <x v="1"/>
    <s v="W201903070153-01              "/>
    <x v="47"/>
    <d v="2019-03-06T00:00:00"/>
    <s v="908210254899                  "/>
    <d v="2019-01-01T00:00:00"/>
    <d v="2019-12-31T00:00:00"/>
    <x v="45"/>
    <n v="0"/>
  </r>
  <r>
    <x v="1"/>
    <s v="W201903070162-01              "/>
    <x v="48"/>
    <d v="2019-03-06T00:00:00"/>
    <s v="908210254899                  "/>
    <d v="2019-01-01T00:00:00"/>
    <d v="2019-12-31T00:00:00"/>
    <x v="45"/>
    <n v="0"/>
  </r>
  <r>
    <x v="1"/>
    <s v="W201904120343-01              "/>
    <x v="49"/>
    <d v="2019-04-12T00:00:00"/>
    <s v="908210254899                  "/>
    <d v="2019-01-01T00:00:00"/>
    <d v="2019-12-31T00:00:00"/>
    <x v="46"/>
    <n v="0"/>
  </r>
  <r>
    <x v="1"/>
    <s v="W201905070289-01              "/>
    <x v="50"/>
    <d v="2019-05-06T00:00:00"/>
    <s v="908210254899                  "/>
    <d v="2019-01-01T00:00:00"/>
    <d v="2019-12-31T00:00:00"/>
    <x v="9"/>
    <n v="0"/>
  </r>
  <r>
    <x v="1"/>
    <s v="W201905070316-01              "/>
    <x v="50"/>
    <d v="2019-05-06T00:00:00"/>
    <s v="908210254899                  "/>
    <d v="2019-01-01T00:00:00"/>
    <d v="2019-12-31T00:00:00"/>
    <x v="47"/>
    <n v="0"/>
  </r>
  <r>
    <x v="1"/>
    <s v="W201906071502-01              "/>
    <x v="51"/>
    <d v="2019-06-07T00:00:00"/>
    <s v="908210552825                  "/>
    <d v="2019-01-01T00:00:00"/>
    <d v="2019-12-31T00:00:00"/>
    <x v="48"/>
    <n v="0"/>
  </r>
  <r>
    <x v="1"/>
    <s v="W201909060008-01              "/>
    <x v="52"/>
    <d v="2019-09-05T00:00:00"/>
    <s v="908210254899                  "/>
    <d v="2019-01-01T00:00:00"/>
    <d v="2019-12-31T00:00:00"/>
    <x v="9"/>
    <n v="0"/>
  </r>
  <r>
    <x v="1"/>
    <s v="W201909060009-01              "/>
    <x v="53"/>
    <d v="2019-09-05T00:00:00"/>
    <s v="908210254899                  "/>
    <d v="2019-01-01T00:00:00"/>
    <d v="2019-12-31T00:00:00"/>
    <x v="9"/>
    <n v="0"/>
  </r>
  <r>
    <x v="1"/>
    <s v="W201909161202-01              "/>
    <x v="54"/>
    <d v="2019-09-15T00:00:00"/>
    <s v="908210254899                  "/>
    <d v="2019-01-01T00:00:00"/>
    <d v="2019-12-31T00:00:00"/>
    <x v="49"/>
    <n v="0"/>
  </r>
  <r>
    <x v="1"/>
    <s v="W201910070207-01              "/>
    <x v="55"/>
    <d v="2019-10-03T00:00:00"/>
    <s v="908210254899                  "/>
    <d v="2019-01-01T00:00:00"/>
    <d v="2019-12-31T00:00:00"/>
    <x v="50"/>
    <n v="0"/>
  </r>
  <r>
    <x v="1"/>
    <s v="W201910141095-01              "/>
    <x v="56"/>
    <d v="2019-10-11T00:00:00"/>
    <s v="908210552825                  "/>
    <d v="2019-01-01T00:00:00"/>
    <d v="2019-12-31T00:00:00"/>
    <x v="51"/>
    <n v="0"/>
  </r>
  <r>
    <x v="1"/>
    <s v="W201910171081-01              "/>
    <x v="57"/>
    <d v="2019-10-16T00:00:00"/>
    <s v="908210254899                  "/>
    <d v="2019-01-01T00:00:00"/>
    <d v="2019-12-31T00:00:00"/>
    <x v="52"/>
    <n v="0"/>
  </r>
  <r>
    <x v="1"/>
    <s v="W201910230145-01              "/>
    <x v="58"/>
    <d v="2019-10-22T00:00:00"/>
    <s v="908210254899                  "/>
    <d v="2019-01-01T00:00:00"/>
    <d v="2019-12-31T00:00:00"/>
    <x v="53"/>
    <n v="0"/>
  </r>
  <r>
    <x v="1"/>
    <s v="W201910230320-01              "/>
    <x v="59"/>
    <d v="2019-10-22T00:00:00"/>
    <s v="908210254899                  "/>
    <d v="2019-01-01T00:00:00"/>
    <d v="2019-12-31T00:00:00"/>
    <x v="54"/>
    <n v="0"/>
  </r>
  <r>
    <x v="1"/>
    <s v="W201912030324-01              "/>
    <x v="60"/>
    <d v="2019-12-03T00:00:00"/>
    <s v="908210254899                  "/>
    <d v="2019-01-01T00:00:00"/>
    <d v="2019-12-31T00:00:00"/>
    <x v="55"/>
    <n v="0"/>
  </r>
  <r>
    <x v="1"/>
    <s v="W201912030385-01              "/>
    <x v="60"/>
    <d v="2019-12-03T00:00:00"/>
    <s v="908210254899                  "/>
    <d v="2019-01-01T00:00:00"/>
    <d v="2019-12-31T00:00:00"/>
    <x v="9"/>
    <n v="0"/>
  </r>
  <r>
    <x v="1"/>
    <s v="W201912180755-01              "/>
    <x v="61"/>
    <d v="2019-12-17T00:00:00"/>
    <s v="908210552826                  "/>
    <d v="2019-01-01T00:00:00"/>
    <d v="2019-12-31T00:00:00"/>
    <x v="56"/>
    <n v="0"/>
  </r>
  <r>
    <x v="1"/>
    <s v="W201912200050-01              "/>
    <x v="62"/>
    <d v="2019-12-18T00:00:00"/>
    <s v="908210254899                  "/>
    <d v="2019-01-01T00:00:00"/>
    <d v="2019-12-31T00:00:00"/>
    <x v="57"/>
    <n v="0"/>
  </r>
  <r>
    <x v="1"/>
    <s v="W201912300174-01              "/>
    <x v="63"/>
    <d v="2019-12-24T00:00:00"/>
    <s v="908210254899                  "/>
    <d v="2019-01-01T00:00:00"/>
    <d v="2019-12-31T00:00:00"/>
    <x v="58"/>
    <n v="0"/>
  </r>
  <r>
    <x v="1"/>
    <s v="W201912200130-01              "/>
    <x v="62"/>
    <d v="2019-12-18T00:00:00"/>
    <s v="908210254899                  "/>
    <d v="2019-01-01T00:00:00"/>
    <d v="2019-12-31T00:00:00"/>
    <x v="57"/>
    <n v="0"/>
  </r>
  <r>
    <x v="1"/>
    <s v="W202001240613-01              "/>
    <x v="64"/>
    <d v="2020-01-24T00:00:00"/>
    <s v="908210254901                  "/>
    <d v="2020-01-01T00:00:00"/>
    <d v="2020-02-28T00:00:00"/>
    <x v="9"/>
    <n v="0"/>
  </r>
  <r>
    <x v="1"/>
    <s v="W202002110024-01              "/>
    <x v="65"/>
    <d v="2020-02-10T00:00:00"/>
    <s v="908210254901                  "/>
    <d v="2020-01-01T00:00:00"/>
    <d v="2020-02-28T00:00:00"/>
    <x v="59"/>
    <n v="0"/>
  </r>
  <r>
    <x v="1"/>
    <s v="W202002130189-01              "/>
    <x v="66"/>
    <d v="2020-02-12T00:00:00"/>
    <s v="908210254901                  "/>
    <d v="2020-01-01T00:00:00"/>
    <d v="2020-02-28T00:00:00"/>
    <x v="9"/>
    <n v="0"/>
  </r>
  <r>
    <x v="1"/>
    <s v="W202002130207-01              "/>
    <x v="66"/>
    <d v="2020-02-12T00:00:00"/>
    <s v="908210254901                  "/>
    <d v="2020-01-01T00:00:00"/>
    <d v="2020-02-28T00:00:00"/>
    <x v="9"/>
    <n v="0"/>
  </r>
  <r>
    <x v="1"/>
    <s v="W202002130216-01              "/>
    <x v="66"/>
    <d v="2020-02-12T00:00:00"/>
    <s v="908210254901                  "/>
    <d v="2020-01-01T00:00:00"/>
    <d v="2020-02-28T00:00:00"/>
    <x v="9"/>
    <n v="0"/>
  </r>
  <r>
    <x v="1"/>
    <s v="W202002130225-01              "/>
    <x v="66"/>
    <d v="2020-02-12T00:00:00"/>
    <s v="908210254901                  "/>
    <d v="2020-01-01T00:00:00"/>
    <d v="2020-02-28T00:00:00"/>
    <x v="9"/>
    <n v="0"/>
  </r>
  <r>
    <x v="1"/>
    <s v="W202002130230-01              "/>
    <x v="66"/>
    <d v="2020-02-12T00:00:00"/>
    <s v="908210254901                  "/>
    <d v="2020-01-01T00:00:00"/>
    <d v="2020-02-28T00:00:00"/>
    <x v="9"/>
    <n v="0"/>
  </r>
  <r>
    <x v="1"/>
    <s v="W202004080607-01              "/>
    <x v="67"/>
    <d v="2020-04-08T00:00:00"/>
    <s v="912700361246                  "/>
    <d v="2020-03-01T00:00:00"/>
    <d v="2020-08-31T00:00:00"/>
    <x v="60"/>
    <n v="0"/>
  </r>
  <r>
    <x v="1"/>
    <s v="W202004220212-01              "/>
    <x v="68"/>
    <d v="2020-04-21T00:00:00"/>
    <s v="912700361246                  "/>
    <d v="2020-03-01T00:00:00"/>
    <d v="2020-08-31T00:00:00"/>
    <x v="61"/>
    <n v="0"/>
  </r>
  <r>
    <x v="1"/>
    <s v="W202005150186-01              "/>
    <x v="69"/>
    <d v="2020-05-14T00:00:00"/>
    <s v="912700361246                  "/>
    <d v="2020-03-01T00:00:00"/>
    <d v="2020-08-31T00:00:00"/>
    <x v="62"/>
    <n v="0"/>
  </r>
  <r>
    <x v="1"/>
    <s v="W202006030714-01              "/>
    <x v="70"/>
    <d v="2020-06-02T00:00:00"/>
    <s v="912700361246                  "/>
    <d v="2020-03-01T00:00:00"/>
    <d v="2020-08-31T00:00:00"/>
    <x v="63"/>
    <n v="0"/>
  </r>
  <r>
    <x v="1"/>
    <s v="W202006081287-01              "/>
    <x v="71"/>
    <d v="2020-06-05T00:00:00"/>
    <s v="912700361246                  "/>
    <d v="2020-03-01T00:00:00"/>
    <d v="2020-08-31T00:00:00"/>
    <x v="64"/>
    <n v="0"/>
  </r>
  <r>
    <x v="1"/>
    <s v="W202007080013-01              "/>
    <x v="72"/>
    <d v="2020-07-06T00:00:00"/>
    <s v="912700361246                  "/>
    <d v="2020-03-01T00:00:00"/>
    <d v="2020-08-31T00:00:00"/>
    <x v="65"/>
    <n v="0"/>
  </r>
  <r>
    <x v="1"/>
    <s v="W202007150116-01              "/>
    <x v="73"/>
    <d v="2020-07-14T00:00:00"/>
    <s v="912700361246                  "/>
    <d v="2020-03-01T00:00:00"/>
    <d v="2020-08-31T00:00:00"/>
    <x v="66"/>
    <n v="0"/>
  </r>
  <r>
    <x v="1"/>
    <s v="W202007150143-01              "/>
    <x v="73"/>
    <d v="2020-07-14T00:00:00"/>
    <s v="912700361246                  "/>
    <d v="2020-03-01T00:00:00"/>
    <d v="2020-08-31T00:00:00"/>
    <x v="9"/>
    <n v="0"/>
  </r>
  <r>
    <x v="1"/>
    <s v="W202007150152-01              "/>
    <x v="73"/>
    <d v="2020-07-14T00:00:00"/>
    <s v="912700361246                  "/>
    <d v="2020-03-01T00:00:00"/>
    <d v="2020-08-31T00:00:00"/>
    <x v="9"/>
    <n v="0"/>
  </r>
  <r>
    <x v="1"/>
    <s v="W202008141155-01              "/>
    <x v="74"/>
    <d v="2020-08-13T00:00:00"/>
    <s v="912700361246                  "/>
    <d v="2020-03-01T00:00:00"/>
    <d v="2020-08-31T00:00:00"/>
    <x v="67"/>
    <n v="0"/>
  </r>
  <r>
    <x v="1"/>
    <s v="W202008240513-01              "/>
    <x v="75"/>
    <d v="2020-08-20T00:00:00"/>
    <s v="912700361246                  "/>
    <d v="2020-03-01T00:00:00"/>
    <d v="2020-08-31T00:00:00"/>
    <x v="9"/>
    <n v="0"/>
  </r>
  <r>
    <x v="1"/>
    <s v="W202009110822-01              "/>
    <x v="76"/>
    <d v="2020-09-11T00:00:00"/>
    <s v="912700361246                  "/>
    <d v="2020-03-01T00:00:00"/>
    <d v="2020-08-31T00:00:00"/>
    <x v="68"/>
    <n v="0"/>
  </r>
  <r>
    <x v="1"/>
    <s v="W202010141221-01              "/>
    <x v="77"/>
    <d v="2020-10-13T00:00:00"/>
    <s v="912700435823                  "/>
    <d v="2020-09-01T00:00:00"/>
    <d v="2021-08-31T00:00:00"/>
    <x v="9"/>
    <n v="0"/>
  </r>
  <r>
    <x v="1"/>
    <s v="W202011060014-01              "/>
    <x v="78"/>
    <d v="2020-11-05T00:00:00"/>
    <s v="912700435823                  "/>
    <d v="2020-09-01T00:00:00"/>
    <d v="2021-08-31T00:00:00"/>
    <x v="69"/>
    <n v="0"/>
  </r>
  <r>
    <x v="1"/>
    <s v="W202011060111-01              "/>
    <x v="79"/>
    <d v="2020-11-05T00:00:00"/>
    <s v="912700435823                  "/>
    <d v="2020-09-01T00:00:00"/>
    <d v="2021-08-31T00:00:00"/>
    <x v="70"/>
    <n v="0"/>
  </r>
  <r>
    <x v="1"/>
    <s v="W202012210287-01              "/>
    <x v="80"/>
    <d v="2020-12-18T00:00:00"/>
    <s v="912700435823                  "/>
    <d v="2020-09-01T00:00:00"/>
    <d v="2021-08-31T00:00:00"/>
    <x v="9"/>
    <n v="0"/>
  </r>
  <r>
    <x v="1"/>
    <s v="W202012220039-01              "/>
    <x v="81"/>
    <d v="2020-12-21T00:00:00"/>
    <s v="912700435823                  "/>
    <d v="2020-09-01T00:00:00"/>
    <d v="2021-08-31T00:00:00"/>
    <x v="9"/>
    <n v="0"/>
  </r>
  <r>
    <x v="1"/>
    <s v="W202101150058-01              "/>
    <x v="82"/>
    <d v="2021-01-14T00:00:00"/>
    <s v="912700435823                  "/>
    <d v="2020-09-01T00:00:00"/>
    <d v="2021-08-31T00:00:00"/>
    <x v="71"/>
    <n v="0"/>
  </r>
  <r>
    <x v="1"/>
    <s v="W202102030663-01              "/>
    <x v="83"/>
    <d v="2021-02-03T00:00:00"/>
    <s v="912700435823                  "/>
    <d v="2020-09-01T00:00:00"/>
    <d v="2021-08-31T00:00:00"/>
    <x v="9"/>
    <n v="0"/>
  </r>
  <r>
    <x v="1"/>
    <s v="W202102090061-01              "/>
    <x v="84"/>
    <d v="2021-02-08T00:00:00"/>
    <s v="912700435823                  "/>
    <d v="2020-09-01T00:00:00"/>
    <d v="2021-08-31T00:00:00"/>
    <x v="72"/>
    <n v="0"/>
  </r>
  <r>
    <x v="1"/>
    <s v="W202102150236-01              "/>
    <x v="85"/>
    <d v="2021-02-12T00:00:00"/>
    <s v="912700435823                  "/>
    <d v="2020-09-01T00:00:00"/>
    <d v="2021-08-31T00:00:00"/>
    <x v="9"/>
    <n v="0"/>
  </r>
  <r>
    <x v="1"/>
    <s v="W202102150250-01              "/>
    <x v="86"/>
    <d v="2021-02-12T00:00:00"/>
    <s v="912700435823                  "/>
    <d v="2020-09-01T00:00:00"/>
    <d v="2021-08-31T00:00:00"/>
    <x v="73"/>
    <n v="0"/>
  </r>
  <r>
    <x v="1"/>
    <s v="W202102150250-02              "/>
    <x v="86"/>
    <d v="2021-02-12T00:00:00"/>
    <s v="912700435823                  "/>
    <d v="2020-09-01T00:00:00"/>
    <d v="2021-08-31T00:00:00"/>
    <x v="74"/>
    <n v="0"/>
  </r>
  <r>
    <x v="1"/>
    <s v="W202102150250-03              "/>
    <x v="86"/>
    <d v="2021-02-12T00:00:00"/>
    <s v="912700435823                  "/>
    <d v="2020-09-01T00:00:00"/>
    <d v="2021-08-31T00:00:00"/>
    <x v="75"/>
    <n v="0"/>
  </r>
  <r>
    <x v="1"/>
    <s v="W202009010278-01              "/>
    <x v="87"/>
    <d v="2020-08-31T00:00:00"/>
    <s v="912700361246                  "/>
    <d v="2020-03-01T00:00:00"/>
    <d v="2020-08-31T00:00:00"/>
    <x v="76"/>
    <n v="0"/>
  </r>
  <r>
    <x v="1"/>
    <s v="W202009010294-01              "/>
    <x v="87"/>
    <d v="2020-08-31T00:00:00"/>
    <s v="912700361246                  "/>
    <d v="2020-03-01T00:00:00"/>
    <d v="2020-08-31T00:00:00"/>
    <x v="77"/>
    <n v="0"/>
  </r>
  <r>
    <x v="2"/>
    <s v="W201702240499-01              "/>
    <x v="88"/>
    <d v="2017-02-24T00:00:00"/>
    <s v="WROKNEW1/501159737            "/>
    <d v="2017-01-01T00:00:00"/>
    <d v="2017-01-01T00:00:00"/>
    <x v="78"/>
    <n v="0"/>
  </r>
  <r>
    <x v="2"/>
    <s v="W201706300218-01              "/>
    <x v="5"/>
    <d v="2017-06-28T00:00:00"/>
    <s v="908210490218                  "/>
    <d v="2017-03-01T00:00:00"/>
    <d v="2017-12-31T00:00:00"/>
    <x v="9"/>
    <n v="0"/>
  </r>
  <r>
    <x v="2"/>
    <s v="W201708010870-01              "/>
    <x v="89"/>
    <d v="2017-07-31T00:00:00"/>
    <s v="908210490218                  "/>
    <d v="2017-03-01T00:00:00"/>
    <d v="2017-12-31T00:00:00"/>
    <x v="79"/>
    <n v="0"/>
  </r>
  <r>
    <x v="2"/>
    <s v="W201708211909-01              "/>
    <x v="90"/>
    <d v="2017-08-17T00:00:00"/>
    <s v="908210490218                  "/>
    <d v="2017-03-01T00:00:00"/>
    <d v="2017-12-31T00:00:00"/>
    <x v="80"/>
    <n v="0"/>
  </r>
  <r>
    <x v="2"/>
    <s v="W201709290629-01              "/>
    <x v="91"/>
    <d v="2017-09-28T00:00:00"/>
    <s v="908210490218                  "/>
    <d v="2017-03-01T00:00:00"/>
    <d v="2017-12-31T00:00:00"/>
    <x v="81"/>
    <n v="0"/>
  </r>
  <r>
    <x v="2"/>
    <s v="W201709290658-01              "/>
    <x v="91"/>
    <d v="2017-09-28T00:00:00"/>
    <s v="908210490218                  "/>
    <d v="2017-03-01T00:00:00"/>
    <d v="2017-12-31T00:00:00"/>
    <x v="82"/>
    <n v="0"/>
  </r>
  <r>
    <x v="2"/>
    <s v="W201710200120-01              "/>
    <x v="92"/>
    <d v="2017-10-18T00:00:00"/>
    <s v="908210490218                  "/>
    <d v="2017-03-01T00:00:00"/>
    <d v="2017-12-31T00:00:00"/>
    <x v="83"/>
    <n v="0"/>
  </r>
  <r>
    <x v="2"/>
    <s v="W201710260016-01              "/>
    <x v="93"/>
    <d v="2017-10-25T00:00:00"/>
    <s v="908210490218                  "/>
    <d v="2017-03-01T00:00:00"/>
    <d v="2017-12-31T00:00:00"/>
    <x v="84"/>
    <n v="0"/>
  </r>
  <r>
    <x v="2"/>
    <s v="W201710311084-01              "/>
    <x v="90"/>
    <d v="2017-10-31T00:00:00"/>
    <s v="908210490218                  "/>
    <d v="2017-03-01T00:00:00"/>
    <d v="2017-12-31T00:00:00"/>
    <x v="9"/>
    <n v="0"/>
  </r>
  <r>
    <x v="2"/>
    <s v="W201712011097-01              "/>
    <x v="94"/>
    <d v="2017-11-30T00:00:00"/>
    <s v="908210490218                  "/>
    <d v="2017-03-01T00:00:00"/>
    <d v="2017-12-31T00:00:00"/>
    <x v="85"/>
    <n v="0"/>
  </r>
  <r>
    <x v="2"/>
    <s v="W201712112036-01              "/>
    <x v="18"/>
    <d v="2017-12-08T00:00:00"/>
    <s v="908210490218                  "/>
    <d v="2017-03-01T00:00:00"/>
    <d v="2017-12-31T00:00:00"/>
    <x v="9"/>
    <n v="0"/>
  </r>
  <r>
    <x v="2"/>
    <s v="W201802131153-01              "/>
    <x v="95"/>
    <d v="2018-02-13T00:00:00"/>
    <s v="908210490218                  "/>
    <d v="2017-03-01T00:00:00"/>
    <d v="2017-12-31T00:00:00"/>
    <x v="9"/>
    <n v="0"/>
  </r>
  <r>
    <x v="2"/>
    <s v="W201802131370-01              "/>
    <x v="96"/>
    <d v="2018-02-13T00:00:00"/>
    <s v="908210490218                  "/>
    <d v="2017-03-01T00:00:00"/>
    <d v="2017-12-31T00:00:00"/>
    <x v="86"/>
    <n v="0"/>
  </r>
  <r>
    <x v="2"/>
    <s v="W201802131370-02              "/>
    <x v="96"/>
    <d v="2018-02-13T00:00:00"/>
    <s v="908210490218                  "/>
    <d v="2017-03-01T00:00:00"/>
    <d v="2017-12-31T00:00:00"/>
    <x v="87"/>
    <n v="0"/>
  </r>
  <r>
    <x v="2"/>
    <s v="W201803220060-01              "/>
    <x v="97"/>
    <d v="2018-03-21T00:00:00"/>
    <s v="908210490218                  "/>
    <d v="2017-03-01T00:00:00"/>
    <d v="2017-12-31T00:00:00"/>
    <x v="88"/>
    <n v="0"/>
  </r>
  <r>
    <x v="2"/>
    <s v="W201804030890-01              "/>
    <x v="98"/>
    <d v="2018-03-30T00:00:00"/>
    <s v="908210490180                  "/>
    <d v="2017-01-01T00:00:00"/>
    <d v="2017-02-28T00:00:00"/>
    <x v="89"/>
    <n v="0"/>
  </r>
  <r>
    <x v="2"/>
    <s v="W201804030912-01              "/>
    <x v="99"/>
    <d v="2018-03-30T00:00:00"/>
    <s v="908210490218                  "/>
    <d v="2017-03-01T00:00:00"/>
    <d v="2017-12-31T00:00:00"/>
    <x v="90"/>
    <n v="0"/>
  </r>
  <r>
    <x v="2"/>
    <s v="W201806250852-01              "/>
    <x v="100"/>
    <d v="2018-06-22T00:00:00"/>
    <s v="908210490218                  "/>
    <d v="2017-03-01T00:00:00"/>
    <d v="2017-12-31T00:00:00"/>
    <x v="91"/>
    <n v="0"/>
  </r>
  <r>
    <x v="2"/>
    <s v="W201807030455-01              "/>
    <x v="101"/>
    <d v="2018-07-02T00:00:00"/>
    <s v="908210490180                  "/>
    <d v="2017-01-01T00:00:00"/>
    <d v="2017-02-28T00:00:00"/>
    <x v="9"/>
    <n v="10000"/>
  </r>
  <r>
    <x v="2"/>
    <s v="W201807091123-01              "/>
    <x v="16"/>
    <d v="2018-07-06T00:00:00"/>
    <s v="908210490218                  "/>
    <d v="2017-03-01T00:00:00"/>
    <d v="2017-12-31T00:00:00"/>
    <x v="92"/>
    <n v="0"/>
  </r>
  <r>
    <x v="2"/>
    <s v="W201912120740-01              "/>
    <x v="102"/>
    <d v="2019-12-11T00:00:00"/>
    <s v="908210490218                  "/>
    <d v="2017-03-01T00:00:00"/>
    <d v="2017-12-31T00:00:00"/>
    <x v="93"/>
    <n v="0"/>
  </r>
  <r>
    <x v="2"/>
    <s v="W201802281016-01              "/>
    <x v="103"/>
    <d v="2018-02-28T00:00:00"/>
    <s v="908210490220                  "/>
    <d v="2018-01-01T00:00:00"/>
    <d v="2018-12-31T00:00:00"/>
    <x v="94"/>
    <n v="0"/>
  </r>
  <r>
    <x v="2"/>
    <s v="W201803192223-01              "/>
    <x v="104"/>
    <d v="2018-03-16T00:00:00"/>
    <s v="908210490220                  "/>
    <d v="2018-01-01T00:00:00"/>
    <d v="2018-12-31T00:00:00"/>
    <x v="95"/>
    <n v="0"/>
  </r>
  <r>
    <x v="2"/>
    <s v="W201804030150-01              "/>
    <x v="105"/>
    <d v="2018-03-30T00:00:00"/>
    <s v="908210490220                  "/>
    <d v="2018-01-01T00:00:00"/>
    <d v="2018-12-31T00:00:00"/>
    <x v="96"/>
    <n v="0"/>
  </r>
  <r>
    <x v="2"/>
    <s v="W201804101656-01              "/>
    <x v="106"/>
    <d v="2018-04-09T00:00:00"/>
    <s v="908210490220                  "/>
    <d v="2018-01-01T00:00:00"/>
    <d v="2018-12-31T00:00:00"/>
    <x v="97"/>
    <n v="0"/>
  </r>
  <r>
    <x v="2"/>
    <s v="W201806080981-01              "/>
    <x v="107"/>
    <d v="2018-06-07T00:00:00"/>
    <s v="908210490220                  "/>
    <d v="2018-01-01T00:00:00"/>
    <d v="2018-12-31T00:00:00"/>
    <x v="98"/>
    <n v="0"/>
  </r>
  <r>
    <x v="2"/>
    <s v="W201806270981-01              "/>
    <x v="108"/>
    <d v="2018-06-26T00:00:00"/>
    <s v="908210490220                  "/>
    <d v="2018-01-01T00:00:00"/>
    <d v="2018-12-31T00:00:00"/>
    <x v="99"/>
    <n v="0"/>
  </r>
  <r>
    <x v="2"/>
    <s v="W201807090302-01              "/>
    <x v="109"/>
    <d v="2018-07-06T00:00:00"/>
    <s v="908210490220                  "/>
    <d v="2018-01-01T00:00:00"/>
    <d v="2018-12-31T00:00:00"/>
    <x v="100"/>
    <n v="0"/>
  </r>
  <r>
    <x v="2"/>
    <s v="W201807130007-01              "/>
    <x v="110"/>
    <d v="2018-07-11T00:00:00"/>
    <s v="908210490220                  "/>
    <d v="2018-01-01T00:00:00"/>
    <d v="2018-12-31T00:00:00"/>
    <x v="101"/>
    <n v="0"/>
  </r>
  <r>
    <x v="2"/>
    <s v="W201808170008-01              "/>
    <x v="111"/>
    <d v="2018-08-17T00:00:00"/>
    <s v="908210490220                  "/>
    <d v="2018-01-01T00:00:00"/>
    <d v="2018-12-31T00:00:00"/>
    <x v="102"/>
    <n v="0"/>
  </r>
  <r>
    <x v="2"/>
    <s v="W201809242171-01              "/>
    <x v="112"/>
    <d v="2018-09-24T00:00:00"/>
    <s v="908210490220                  "/>
    <d v="2018-01-01T00:00:00"/>
    <d v="2018-12-31T00:00:00"/>
    <x v="103"/>
    <n v="0"/>
  </r>
  <r>
    <x v="2"/>
    <s v="W201810170065-01              "/>
    <x v="113"/>
    <d v="2018-10-15T00:00:00"/>
    <s v="908210490220                  "/>
    <d v="2018-01-01T00:00:00"/>
    <d v="2018-12-31T00:00:00"/>
    <x v="104"/>
    <n v="0"/>
  </r>
  <r>
    <x v="2"/>
    <s v="W201810160161-02              "/>
    <x v="39"/>
    <d v="2018-10-16T00:00:00"/>
    <s v="908210490220                  "/>
    <d v="2018-01-01T00:00:00"/>
    <d v="2018-12-31T00:00:00"/>
    <x v="105"/>
    <n v="0"/>
  </r>
  <r>
    <x v="2"/>
    <s v="W201901020846-01              "/>
    <x v="114"/>
    <d v="2018-12-31T00:00:00"/>
    <s v="908210490220                  "/>
    <d v="2018-01-01T00:00:00"/>
    <d v="2018-12-31T00:00:00"/>
    <x v="106"/>
    <n v="0"/>
  </r>
  <r>
    <x v="2"/>
    <s v="W201901150470-01              "/>
    <x v="115"/>
    <d v="2019-01-14T00:00:00"/>
    <s v="908210490220                  "/>
    <d v="2018-01-01T00:00:00"/>
    <d v="2018-12-31T00:00:00"/>
    <x v="9"/>
    <n v="0"/>
  </r>
  <r>
    <x v="2"/>
    <s v="W201901300153-01              "/>
    <x v="116"/>
    <d v="2019-01-29T00:00:00"/>
    <s v="908210490220                  "/>
    <d v="2018-01-01T00:00:00"/>
    <d v="2018-12-31T00:00:00"/>
    <x v="107"/>
    <n v="0"/>
  </r>
  <r>
    <x v="2"/>
    <s v="W201903140742-01              "/>
    <x v="117"/>
    <d v="2019-03-13T00:00:00"/>
    <s v="908210490220                  "/>
    <d v="2018-01-01T00:00:00"/>
    <d v="2018-12-31T00:00:00"/>
    <x v="108"/>
    <n v="0"/>
  </r>
  <r>
    <x v="2"/>
    <s v="W201904020334-01              "/>
    <x v="118"/>
    <d v="2019-04-01T00:00:00"/>
    <s v="908210490220                  "/>
    <d v="2018-01-01T00:00:00"/>
    <d v="2018-12-31T00:00:00"/>
    <x v="109"/>
    <n v="0"/>
  </r>
  <r>
    <x v="2"/>
    <s v="W201905150070-01              "/>
    <x v="119"/>
    <d v="2019-05-14T00:00:00"/>
    <s v="908210490220                  "/>
    <d v="2018-01-01T00:00:00"/>
    <d v="2018-12-31T00:00:00"/>
    <x v="110"/>
    <n v="0"/>
  </r>
  <r>
    <x v="2"/>
    <s v="W201905150195-01              "/>
    <x v="120"/>
    <d v="2019-05-14T00:00:00"/>
    <s v="908210490220                  "/>
    <d v="2018-01-01T00:00:00"/>
    <d v="2018-12-31T00:00:00"/>
    <x v="111"/>
    <n v="0"/>
  </r>
  <r>
    <x v="2"/>
    <s v="W201905220690-01              "/>
    <x v="121"/>
    <d v="2019-05-21T00:00:00"/>
    <s v="908210490220                  "/>
    <d v="2018-01-01T00:00:00"/>
    <d v="2018-12-31T00:00:00"/>
    <x v="112"/>
    <n v="0"/>
  </r>
  <r>
    <x v="2"/>
    <s v="W201808310232-01              "/>
    <x v="122"/>
    <d v="2018-08-30T00:00:00"/>
    <s v="908210490220                  "/>
    <d v="2018-01-01T00:00:00"/>
    <d v="2018-12-31T00:00:00"/>
    <x v="113"/>
    <n v="0"/>
  </r>
  <r>
    <x v="2"/>
    <s v="W201902270337-01              "/>
    <x v="123"/>
    <d v="2019-02-26T00:00:00"/>
    <s v="908210490222                  "/>
    <d v="2019-01-01T00:00:00"/>
    <d v="2019-12-31T00:00:00"/>
    <x v="114"/>
    <n v="0"/>
  </r>
  <r>
    <x v="2"/>
    <s v="W201906070223-01              "/>
    <x v="45"/>
    <d v="2019-06-06T00:00:00"/>
    <s v="908210490222                  "/>
    <d v="2019-01-01T00:00:00"/>
    <d v="2019-12-31T00:00:00"/>
    <x v="115"/>
    <n v="0"/>
  </r>
  <r>
    <x v="2"/>
    <s v="W201906140851-01              "/>
    <x v="124"/>
    <d v="2019-06-14T00:00:00"/>
    <s v="908210490222                  "/>
    <d v="2019-01-01T00:00:00"/>
    <d v="2019-12-31T00:00:00"/>
    <x v="9"/>
    <n v="0"/>
  </r>
  <r>
    <x v="2"/>
    <s v="W201907180369-01              "/>
    <x v="125"/>
    <d v="2019-07-16T00:00:00"/>
    <s v="908210490222                  "/>
    <d v="2019-01-01T00:00:00"/>
    <d v="2019-12-31T00:00:00"/>
    <x v="116"/>
    <n v="0"/>
  </r>
  <r>
    <x v="2"/>
    <s v="W201908140445-01              "/>
    <x v="126"/>
    <d v="2019-08-13T00:00:00"/>
    <s v="908210490222                  "/>
    <d v="2019-01-01T00:00:00"/>
    <d v="2019-12-31T00:00:00"/>
    <x v="117"/>
    <n v="0"/>
  </r>
  <r>
    <x v="2"/>
    <s v="W201910171126-01              "/>
    <x v="57"/>
    <d v="2019-10-16T00:00:00"/>
    <s v="908210490222                  "/>
    <d v="2019-01-01T00:00:00"/>
    <d v="2019-12-31T00:00:00"/>
    <x v="118"/>
    <n v="0"/>
  </r>
  <r>
    <x v="2"/>
    <s v="W201910180907-01              "/>
    <x v="127"/>
    <d v="2019-10-17T00:00:00"/>
    <s v="908210490222                  "/>
    <d v="2019-01-01T00:00:00"/>
    <d v="2019-12-31T00:00:00"/>
    <x v="9"/>
    <n v="0"/>
  </r>
  <r>
    <x v="2"/>
    <s v="W201911280068-01              "/>
    <x v="54"/>
    <d v="2019-11-27T00:00:00"/>
    <s v="908210490222                  "/>
    <d v="2019-01-01T00:00:00"/>
    <d v="2019-12-31T00:00:00"/>
    <x v="119"/>
    <n v="0"/>
  </r>
  <r>
    <x v="2"/>
    <s v="W201912180103-01              "/>
    <x v="128"/>
    <d v="2019-12-17T00:00:00"/>
    <s v="908210490222                  "/>
    <d v="2019-01-01T00:00:00"/>
    <d v="2019-12-31T00:00:00"/>
    <x v="120"/>
    <n v="0"/>
  </r>
  <r>
    <x v="2"/>
    <s v="W201912200049-01              "/>
    <x v="63"/>
    <d v="2019-12-18T00:00:00"/>
    <s v="908210490222                  "/>
    <d v="2019-01-01T00:00:00"/>
    <d v="2019-12-31T00:00:00"/>
    <x v="9"/>
    <n v="0"/>
  </r>
  <r>
    <x v="2"/>
    <s v="W202001080611-01              "/>
    <x v="129"/>
    <d v="2020-01-08T00:00:00"/>
    <s v="908210490222                  "/>
    <d v="2019-01-01T00:00:00"/>
    <d v="2019-12-31T00:00:00"/>
    <x v="121"/>
    <n v="0"/>
  </r>
  <r>
    <x v="2"/>
    <s v="W202002060060-01              "/>
    <x v="62"/>
    <d v="2020-02-05T00:00:00"/>
    <s v="908210490222                  "/>
    <d v="2019-01-01T00:00:00"/>
    <d v="2019-12-31T00:00:00"/>
    <x v="122"/>
    <n v="0"/>
  </r>
  <r>
    <x v="2"/>
    <s v="W202002121649-01              "/>
    <x v="130"/>
    <d v="2020-02-12T00:00:00"/>
    <s v="908210490222                  "/>
    <d v="2019-01-01T00:00:00"/>
    <d v="2019-12-31T00:00:00"/>
    <x v="123"/>
    <n v="0"/>
  </r>
  <r>
    <x v="2"/>
    <s v="W202004100008-01              "/>
    <x v="131"/>
    <d v="2020-04-09T00:00:00"/>
    <s v="908210490222                  "/>
    <d v="2019-01-01T00:00:00"/>
    <d v="2019-12-31T00:00:00"/>
    <x v="124"/>
    <n v="0"/>
  </r>
  <r>
    <x v="2"/>
    <s v="W202006180668-01              "/>
    <x v="132"/>
    <d v="2020-06-16T00:00:00"/>
    <s v="908210490222                  "/>
    <d v="2019-01-01T00:00:00"/>
    <d v="2019-12-31T00:00:00"/>
    <x v="125"/>
    <n v="0"/>
  </r>
  <r>
    <x v="2"/>
    <s v="W202007061407-01              "/>
    <x v="56"/>
    <d v="2020-07-06T00:00:00"/>
    <s v="908210490222                  "/>
    <d v="2019-01-01T00:00:00"/>
    <d v="2019-12-31T00:00:00"/>
    <x v="126"/>
    <n v="0"/>
  </r>
  <r>
    <x v="2"/>
    <s v="W202007100070-01              "/>
    <x v="133"/>
    <d v="2020-07-09T00:00:00"/>
    <s v="908210490222                  "/>
    <d v="2019-01-01T00:00:00"/>
    <d v="2019-12-31T00:00:00"/>
    <x v="127"/>
    <n v="0"/>
  </r>
  <r>
    <x v="2"/>
    <s v="W202004240524-01              "/>
    <x v="134"/>
    <d v="2020-04-24T00:00:00"/>
    <s v="908210490224                  "/>
    <d v="2020-01-01T00:00:00"/>
    <d v="2020-02-28T00:00:00"/>
    <x v="128"/>
    <n v="0"/>
  </r>
  <r>
    <x v="2"/>
    <s v="W202007070398-01              "/>
    <x v="135"/>
    <d v="2020-07-06T00:00:00"/>
    <s v="912700360518                  "/>
    <d v="2020-03-01T00:00:00"/>
    <d v="2020-08-31T00:00:00"/>
    <x v="129"/>
    <n v="0"/>
  </r>
  <r>
    <x v="2"/>
    <s v="W202007060674-02              "/>
    <x v="72"/>
    <d v="2020-07-06T00:00:00"/>
    <s v="912700360518                  "/>
    <d v="2020-03-01T00:00:00"/>
    <d v="2020-08-31T00:00:00"/>
    <x v="9"/>
    <n v="0"/>
  </r>
  <r>
    <x v="2"/>
    <s v="W202007211469-01              "/>
    <x v="136"/>
    <d v="2020-07-20T00:00:00"/>
    <s v="912700360518                  "/>
    <d v="2020-03-01T00:00:00"/>
    <d v="2020-08-31T00:00:00"/>
    <x v="130"/>
    <n v="0"/>
  </r>
  <r>
    <x v="2"/>
    <s v="W202007281045-01              "/>
    <x v="137"/>
    <d v="2020-07-27T00:00:00"/>
    <s v="908210490224                  "/>
    <d v="2020-01-01T00:00:00"/>
    <d v="2020-02-28T00:00:00"/>
    <x v="131"/>
    <n v="0"/>
  </r>
  <r>
    <x v="2"/>
    <s v="W202008031864-01              "/>
    <x v="138"/>
    <d v="2020-08-03T00:00:00"/>
    <s v="912700360518                  "/>
    <d v="2020-03-01T00:00:00"/>
    <d v="2020-08-31T00:00:00"/>
    <x v="9"/>
    <n v="0"/>
  </r>
  <r>
    <x v="2"/>
    <s v="W202008100925-01              "/>
    <x v="73"/>
    <d v="2020-08-07T00:00:00"/>
    <s v="912700360518                  "/>
    <d v="2020-03-01T00:00:00"/>
    <d v="2020-08-31T00:00:00"/>
    <x v="132"/>
    <n v="0"/>
  </r>
  <r>
    <x v="2"/>
    <s v="W202008240301-01              "/>
    <x v="139"/>
    <d v="2020-08-21T00:00:00"/>
    <s v="912700360518                  "/>
    <d v="2020-03-01T00:00:00"/>
    <d v="2020-08-31T00:00:00"/>
    <x v="133"/>
    <n v="0"/>
  </r>
  <r>
    <x v="2"/>
    <s v="W202009180829-01              "/>
    <x v="140"/>
    <d v="2020-09-17T00:00:00"/>
    <s v="912700360518                  "/>
    <d v="2020-03-01T00:00:00"/>
    <d v="2020-08-31T00:00:00"/>
    <x v="134"/>
    <n v="0"/>
  </r>
  <r>
    <x v="2"/>
    <s v="W202010070047-01              "/>
    <x v="141"/>
    <d v="2020-10-05T00:00:00"/>
    <s v="912700360518                  "/>
    <d v="2020-03-01T00:00:00"/>
    <d v="2020-08-31T00:00:00"/>
    <x v="135"/>
    <n v="0"/>
  </r>
  <r>
    <x v="2"/>
    <s v="W202010121387-01              "/>
    <x v="142"/>
    <d v="2020-10-08T00:00:00"/>
    <s v="912700360518                  "/>
    <d v="2020-03-01T00:00:00"/>
    <d v="2020-08-31T00:00:00"/>
    <x v="136"/>
    <n v="0"/>
  </r>
  <r>
    <x v="2"/>
    <s v="W202010270235-01              "/>
    <x v="143"/>
    <d v="2020-10-26T00:00:00"/>
    <s v="912700360518                  "/>
    <d v="2020-03-01T00:00:00"/>
    <d v="2020-08-31T00:00:00"/>
    <x v="9"/>
    <n v="0"/>
  </r>
  <r>
    <x v="2"/>
    <s v="W202010290540-01              "/>
    <x v="144"/>
    <d v="2020-10-28T00:00:00"/>
    <s v="912700360518                  "/>
    <d v="2020-03-01T00:00:00"/>
    <d v="2020-08-31T00:00:00"/>
    <x v="60"/>
    <n v="0"/>
  </r>
  <r>
    <x v="2"/>
    <s v="W202010290634-01              "/>
    <x v="140"/>
    <d v="2020-10-29T00:00:00"/>
    <s v="912700360518                  "/>
    <d v="2020-03-01T00:00:00"/>
    <d v="2020-08-31T00:00:00"/>
    <x v="9"/>
    <n v="0"/>
  </r>
  <r>
    <x v="2"/>
    <s v="W202011300583-01              "/>
    <x v="145"/>
    <d v="2020-11-27T00:00:00"/>
    <s v="912700360518                  "/>
    <d v="2020-03-01T00:00:00"/>
    <d v="2020-08-31T00:00:00"/>
    <x v="9"/>
    <n v="0"/>
  </r>
  <r>
    <x v="2"/>
    <s v="W202012071305-01              "/>
    <x v="146"/>
    <d v="2020-12-04T00:00:00"/>
    <s v="912700360518                  "/>
    <d v="2020-03-01T00:00:00"/>
    <d v="2020-08-31T00:00:00"/>
    <x v="137"/>
    <n v="0"/>
  </r>
  <r>
    <x v="2"/>
    <s v="W202012170534-01              "/>
    <x v="147"/>
    <d v="2020-12-17T00:00:00"/>
    <s v="912700360518                  "/>
    <d v="2020-03-01T00:00:00"/>
    <d v="2020-08-31T00:00:00"/>
    <x v="138"/>
    <n v="0"/>
  </r>
  <r>
    <x v="2"/>
    <s v="W202012240018-01              "/>
    <x v="148"/>
    <d v="2020-12-23T00:00:00"/>
    <s v="912700360518                  "/>
    <d v="2020-03-01T00:00:00"/>
    <d v="2020-08-31T00:00:00"/>
    <x v="139"/>
    <n v="0"/>
  </r>
  <r>
    <x v="2"/>
    <s v="W202102090891-01              "/>
    <x v="149"/>
    <d v="2021-02-08T00:00:00"/>
    <s v="912700360518                  "/>
    <d v="2020-03-01T00:00:00"/>
    <d v="2020-08-31T00:00:00"/>
    <x v="140"/>
    <n v="0"/>
  </r>
  <r>
    <x v="2"/>
    <s v="W202103221771-01              "/>
    <x v="150"/>
    <d v="2021-03-19T00:00:00"/>
    <s v="912700360518                  "/>
    <d v="2020-03-01T00:00:00"/>
    <d v="2020-08-31T00:00:00"/>
    <x v="141"/>
    <n v="0"/>
  </r>
  <r>
    <x v="2"/>
    <s v="W202102260762-01              "/>
    <x v="145"/>
    <d v="2021-02-26T00:00:00"/>
    <s v="912700360518                  "/>
    <d v="2020-03-01T00:00:00"/>
    <d v="2020-08-31T00:00:00"/>
    <x v="142"/>
    <n v="0"/>
  </r>
  <r>
    <x v="3"/>
    <s v="W202003300176-01              "/>
    <x v="151"/>
    <d v="2020-03-27T00:00:00"/>
    <s v="908210490225                  "/>
    <d v="2020-01-01T00:00:00"/>
    <d v="2020-02-28T00:00:00"/>
    <x v="143"/>
    <n v="0"/>
  </r>
  <r>
    <x v="3"/>
    <s v="W202010260445-01              "/>
    <x v="145"/>
    <d v="2020-10-23T00:00:00"/>
    <s v="912700360533                  "/>
    <d v="2020-03-01T00:00:00"/>
    <d v="2020-08-31T00:00:00"/>
    <x v="9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1" cacheId="4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 rowHeaderCaption="Rok zdarzenia">
  <location ref="B3:D20" firstHeaderRow="0" firstDataRow="1" firstDataCol="1"/>
  <pivotFields count="11">
    <pivotField axis="axisRow" showAll="0">
      <items count="5">
        <item x="0"/>
        <item x="1"/>
        <item x="2"/>
        <item x="3"/>
        <item t="default"/>
      </items>
    </pivotField>
    <pivotField showAll="0"/>
    <pivotField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numFmtId="14" showAll="0"/>
    <pivotField showAll="0"/>
    <pivotField numFmtId="14" showAll="0"/>
    <pivotField numFmtId="14" showAll="0"/>
    <pivotField dataField="1" numFmtId="4" showAll="0">
      <items count="145">
        <item x="9"/>
        <item x="33"/>
        <item x="17"/>
        <item x="42"/>
        <item x="142"/>
        <item x="5"/>
        <item x="97"/>
        <item x="54"/>
        <item x="23"/>
        <item x="7"/>
        <item x="27"/>
        <item x="48"/>
        <item x="8"/>
        <item x="100"/>
        <item x="24"/>
        <item x="121"/>
        <item x="56"/>
        <item x="75"/>
        <item x="34"/>
        <item x="55"/>
        <item x="114"/>
        <item x="118"/>
        <item x="134"/>
        <item x="28"/>
        <item x="32"/>
        <item x="90"/>
        <item x="18"/>
        <item x="46"/>
        <item x="78"/>
        <item x="6"/>
        <item x="87"/>
        <item x="86"/>
        <item x="40"/>
        <item x="31"/>
        <item x="98"/>
        <item x="41"/>
        <item x="30"/>
        <item x="113"/>
        <item x="91"/>
        <item x="104"/>
        <item x="22"/>
        <item x="43"/>
        <item x="76"/>
        <item x="80"/>
        <item x="74"/>
        <item x="111"/>
        <item x="125"/>
        <item x="122"/>
        <item x="92"/>
        <item x="3"/>
        <item x="96"/>
        <item x="29"/>
        <item x="95"/>
        <item x="108"/>
        <item x="72"/>
        <item x="105"/>
        <item x="12"/>
        <item x="102"/>
        <item x="1"/>
        <item x="106"/>
        <item x="138"/>
        <item x="127"/>
        <item x="10"/>
        <item x="143"/>
        <item x="107"/>
        <item x="89"/>
        <item x="126"/>
        <item x="123"/>
        <item x="82"/>
        <item x="65"/>
        <item x="77"/>
        <item x="0"/>
        <item x="11"/>
        <item x="21"/>
        <item x="25"/>
        <item x="58"/>
        <item x="20"/>
        <item x="62"/>
        <item x="85"/>
        <item x="110"/>
        <item x="37"/>
        <item x="83"/>
        <item x="88"/>
        <item x="140"/>
        <item x="120"/>
        <item x="79"/>
        <item x="51"/>
        <item x="67"/>
        <item x="117"/>
        <item x="131"/>
        <item x="112"/>
        <item x="109"/>
        <item x="141"/>
        <item x="129"/>
        <item x="45"/>
        <item x="137"/>
        <item x="119"/>
        <item x="84"/>
        <item x="116"/>
        <item x="132"/>
        <item x="63"/>
        <item x="52"/>
        <item x="99"/>
        <item x="103"/>
        <item x="101"/>
        <item x="53"/>
        <item x="35"/>
        <item x="57"/>
        <item x="81"/>
        <item x="47"/>
        <item x="70"/>
        <item x="139"/>
        <item x="94"/>
        <item x="64"/>
        <item x="38"/>
        <item x="124"/>
        <item x="133"/>
        <item x="19"/>
        <item x="135"/>
        <item x="69"/>
        <item x="44"/>
        <item x="36"/>
        <item x="115"/>
        <item x="71"/>
        <item x="68"/>
        <item x="128"/>
        <item x="93"/>
        <item x="66"/>
        <item x="60"/>
        <item x="39"/>
        <item x="2"/>
        <item x="49"/>
        <item x="61"/>
        <item x="73"/>
        <item x="4"/>
        <item x="59"/>
        <item x="130"/>
        <item x="136"/>
        <item x="16"/>
        <item x="15"/>
        <item x="50"/>
        <item x="14"/>
        <item x="26"/>
        <item x="13"/>
        <item t="default"/>
      </items>
    </pivotField>
    <pivotField dataField="1" numFmtId="4" showAll="0"/>
    <pivotField showAll="0" defaultSubtotal="0">
      <items count="6">
        <item sd="0" x="0"/>
        <item sd="0" x="1"/>
        <item sd="0" x="2"/>
        <item sd="0" x="3"/>
        <item sd="0" x="4"/>
        <item sd="0" x="5"/>
      </items>
    </pivotField>
    <pivotField axis="axisRow" showAll="0" defaultSubtotal="0">
      <items count="7">
        <item sd="0" x="0"/>
        <item x="1"/>
        <item x="2"/>
        <item x="3"/>
        <item x="4"/>
        <item x="5"/>
        <item sd="0" x="6"/>
      </items>
    </pivotField>
  </pivotFields>
  <rowFields count="2">
    <field x="10"/>
    <field x="0"/>
  </rowFields>
  <rowItems count="17">
    <i>
      <x v="1"/>
    </i>
    <i r="1">
      <x v="1"/>
    </i>
    <i r="1">
      <x v="2"/>
    </i>
    <i>
      <x v="2"/>
    </i>
    <i r="1">
      <x v="1"/>
    </i>
    <i r="1">
      <x v="2"/>
    </i>
    <i>
      <x v="3"/>
    </i>
    <i r="1">
      <x v="1"/>
    </i>
    <i r="1">
      <x v="2"/>
    </i>
    <i>
      <x v="4"/>
    </i>
    <i r="1">
      <x/>
    </i>
    <i r="1">
      <x v="1"/>
    </i>
    <i r="1">
      <x v="2"/>
    </i>
    <i r="1">
      <x v="3"/>
    </i>
    <i>
      <x v="5"/>
    </i>
    <i r="1"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Odszkodowania" fld="7" baseField="10" baseItem="1"/>
    <dataField name="Rezerwy" fld="8" baseField="10" baseItem="1"/>
  </dataFields>
  <formats count="7">
    <format dxfId="140">
      <pivotArea outline="0" collapsedLevelsAreSubtotals="1" fieldPosition="0"/>
    </format>
    <format dxfId="113">
      <pivotArea type="all" dataOnly="0" outline="0" fieldPosition="0"/>
    </format>
    <format dxfId="112">
      <pivotArea outline="0" collapsedLevelsAreSubtotals="1" fieldPosition="0"/>
    </format>
    <format dxfId="111">
      <pivotArea field="10" type="button" dataOnly="0" labelOnly="1" outline="0" axis="axisRow" fieldPosition="0"/>
    </format>
    <format dxfId="110">
      <pivotArea dataOnly="0" labelOnly="1" fieldPosition="0">
        <references count="1">
          <reference field="10" count="5">
            <x v="1"/>
            <x v="2"/>
            <x v="3"/>
            <x v="4"/>
            <x v="5"/>
          </reference>
        </references>
      </pivotArea>
    </format>
    <format dxfId="109">
      <pivotArea dataOnly="0" labelOnly="1" grandRow="1" outline="0" fieldPosition="0"/>
    </format>
    <format dxfId="10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ela1" displayName="Tabela1" ref="A1:I210" totalsRowShown="0" dataDxfId="139" headerRowBorderDxfId="137" tableBorderDxfId="138" totalsRowBorderDxfId="136">
  <autoFilter ref="A1:I210"/>
  <tableColumns count="9">
    <tableColumn id="1" name="Produkt" dataDxfId="135"/>
    <tableColumn id="2" name="NrSprawy" dataDxfId="134"/>
    <tableColumn id="3" name="DWyp" dataDxfId="133"/>
    <tableColumn id="4" name="DZglo" dataDxfId="132"/>
    <tableColumn id="5" name="NrPolisy" dataDxfId="131"/>
    <tableColumn id="6" name="OkresOd" dataDxfId="130"/>
    <tableColumn id="7" name="OkresDo" dataDxfId="129"/>
    <tableColumn id="8" name="KwotaOdszkodowania" dataDxfId="128" dataCellStyle="Walutowy"/>
    <tableColumn id="9" name="KwotaRezerwy" dataDxfId="127" dataCellStyle="Walutowy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ela2" displayName="Tabela2" ref="A1:I57" totalsRowShown="0" dataDxfId="126" headerRowBorderDxfId="124" tableBorderDxfId="125" totalsRowBorderDxfId="123">
  <autoFilter ref="A1:I57"/>
  <tableColumns count="9">
    <tableColumn id="1" name="Produkt" dataDxfId="122"/>
    <tableColumn id="2" name="NrSprawy" dataDxfId="121"/>
    <tableColumn id="3" name="DWyp" dataDxfId="120"/>
    <tableColumn id="4" name="DZglo" dataDxfId="119"/>
    <tableColumn id="5" name="NrPolisy" dataDxfId="118"/>
    <tableColumn id="6" name="OkresOd" dataDxfId="117"/>
    <tableColumn id="7" name="OkresDo" dataDxfId="116"/>
    <tableColumn id="8" name="KwotaOdszkodowania" dataDxfId="115" dataCellStyle="Walutowy"/>
    <tableColumn id="9" name="KwotaRezerwy" dataDxfId="114" dataCellStyle="Walutowy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ela3" displayName="Tabela3" ref="A1:I58" totalsRowShown="0" dataDxfId="107" headerRowBorderDxfId="105" tableBorderDxfId="106" totalsRowBorderDxfId="104">
  <autoFilter ref="A1:I58"/>
  <tableColumns count="9">
    <tableColumn id="1" name="Produkt" dataDxfId="103"/>
    <tableColumn id="2" name="NrSprawy" dataDxfId="102"/>
    <tableColumn id="3" name="DWyp" dataDxfId="101"/>
    <tableColumn id="4" name="DZglo" dataDxfId="100"/>
    <tableColumn id="5" name="NrPolisy" dataDxfId="99"/>
    <tableColumn id="6" name="OkresOd" dataDxfId="98"/>
    <tableColumn id="7" name="OkresDo" dataDxfId="97"/>
    <tableColumn id="8" name="KwotaOdszkodowania" dataDxfId="96" dataCellStyle="Walutowy"/>
    <tableColumn id="9" name="KwotaRezerwy" dataDxfId="95" dataCellStyle="Walutowy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abela4" displayName="Tabela4" ref="A1:I40" totalsRowShown="0" dataDxfId="94" headerRowBorderDxfId="92" tableBorderDxfId="93" totalsRowBorderDxfId="91">
  <autoFilter ref="A1:I40"/>
  <tableColumns count="9">
    <tableColumn id="1" name="Produkt" dataDxfId="90"/>
    <tableColumn id="2" name="NrSprawy" dataDxfId="89"/>
    <tableColumn id="3" name="DWyp" dataDxfId="88"/>
    <tableColumn id="4" name="DZglo" dataDxfId="87"/>
    <tableColumn id="5" name="NrPolisy" dataDxfId="86"/>
    <tableColumn id="6" name="OkresOd" dataDxfId="85"/>
    <tableColumn id="7" name="OkresDo" dataDxfId="84"/>
    <tableColumn id="8" name="KwotaOdszkodowania" dataDxfId="83" dataCellStyle="Walutowy"/>
    <tableColumn id="9" name="KwotaRezerwy" dataDxfId="82" dataCellStyle="Walutowy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Tabela5" displayName="Tabela5" ref="A1:I52" totalsRowShown="0" dataDxfId="81" headerRowBorderDxfId="79" tableBorderDxfId="80" totalsRowBorderDxfId="78">
  <autoFilter ref="A1:I52"/>
  <tableColumns count="9">
    <tableColumn id="1" name="Produkt" dataDxfId="77"/>
    <tableColumn id="2" name="NrSprawy" dataDxfId="76"/>
    <tableColumn id="3" name="DWyp" dataDxfId="75"/>
    <tableColumn id="4" name="DZglo" dataDxfId="74"/>
    <tableColumn id="5" name="NrPolisy" dataDxfId="73"/>
    <tableColumn id="6" name="OkresOd" dataDxfId="72"/>
    <tableColumn id="7" name="OkresDo" dataDxfId="71"/>
    <tableColumn id="8" name="KwotaOdszkodowania" dataDxfId="70" dataCellStyle="Walutowy"/>
    <tableColumn id="9" name="KwotaRezerwy" dataDxfId="69" dataCellStyle="Walutowy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Tabela6" displayName="Tabela6" ref="A1:I7" totalsRowShown="0" dataDxfId="68" headerRowBorderDxfId="66" tableBorderDxfId="67" totalsRowBorderDxfId="65">
  <autoFilter ref="A1:I7"/>
  <tableColumns count="9">
    <tableColumn id="1" name="Produkt" dataDxfId="64"/>
    <tableColumn id="2" name="NrSprawy" dataDxfId="63"/>
    <tableColumn id="3" name="DWyp" dataDxfId="62"/>
    <tableColumn id="4" name="DZglo" dataDxfId="61"/>
    <tableColumn id="5" name="NrPolisy" dataDxfId="60"/>
    <tableColumn id="6" name="OkresOd" dataDxfId="59"/>
    <tableColumn id="7" name="OkresDo" dataDxfId="58"/>
    <tableColumn id="8" name="KwotaOdszkodowania" dataDxfId="57" dataCellStyle="Walutowy"/>
    <tableColumn id="9" name="KwotaRezerwy" dataDxfId="56" dataCellStyle="Walutow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1"/>
  <sheetViews>
    <sheetView workbookViewId="0">
      <selection activeCell="I211" sqref="I211"/>
    </sheetView>
  </sheetViews>
  <sheetFormatPr defaultRowHeight="11.25" x14ac:dyDescent="0.2"/>
  <cols>
    <col min="1" max="1" width="38.42578125" style="1" bestFit="1" customWidth="1"/>
    <col min="2" max="2" width="21.42578125" style="1" bestFit="1" customWidth="1"/>
    <col min="3" max="3" width="9" style="1" bestFit="1" customWidth="1"/>
    <col min="4" max="4" width="8.85546875" style="1" customWidth="1"/>
    <col min="5" max="5" width="23.42578125" style="1" bestFit="1" customWidth="1"/>
    <col min="6" max="6" width="10.28515625" style="1" bestFit="1" customWidth="1"/>
    <col min="7" max="7" width="10.140625" style="1" bestFit="1" customWidth="1"/>
    <col min="8" max="8" width="21" style="2" bestFit="1" customWidth="1"/>
    <col min="9" max="9" width="15" style="2" bestFit="1" customWidth="1"/>
    <col min="10" max="16384" width="9.140625" style="1"/>
  </cols>
  <sheetData>
    <row r="1" spans="1:9" x14ac:dyDescent="0.2">
      <c r="A1" s="9" t="s">
        <v>239</v>
      </c>
      <c r="B1" s="10" t="s">
        <v>240</v>
      </c>
      <c r="C1" s="10" t="s">
        <v>0</v>
      </c>
      <c r="D1" s="10" t="s">
        <v>1</v>
      </c>
      <c r="E1" s="11" t="s">
        <v>2</v>
      </c>
      <c r="F1" s="10" t="s">
        <v>3</v>
      </c>
      <c r="G1" s="10" t="s">
        <v>4</v>
      </c>
      <c r="H1" s="12" t="s">
        <v>241</v>
      </c>
      <c r="I1" s="13" t="s">
        <v>242</v>
      </c>
    </row>
    <row r="2" spans="1:9" x14ac:dyDescent="0.2">
      <c r="A2" s="6" t="s">
        <v>208</v>
      </c>
      <c r="B2" s="3" t="s">
        <v>209</v>
      </c>
      <c r="C2" s="5">
        <v>44106</v>
      </c>
      <c r="D2" s="5">
        <v>44111</v>
      </c>
      <c r="E2" s="4" t="s">
        <v>210</v>
      </c>
      <c r="F2" s="5">
        <v>44075</v>
      </c>
      <c r="G2" s="5">
        <v>44439</v>
      </c>
      <c r="H2" s="29">
        <v>803.39</v>
      </c>
      <c r="I2" s="30">
        <v>0</v>
      </c>
    </row>
    <row r="3" spans="1:9" x14ac:dyDescent="0.2">
      <c r="A3" s="6" t="s">
        <v>5</v>
      </c>
      <c r="B3" s="3" t="s">
        <v>6</v>
      </c>
      <c r="C3" s="5">
        <v>42745</v>
      </c>
      <c r="D3" s="5">
        <v>42753</v>
      </c>
      <c r="E3" s="4" t="s">
        <v>7</v>
      </c>
      <c r="F3" s="5">
        <v>42736</v>
      </c>
      <c r="G3" s="5">
        <v>42794</v>
      </c>
      <c r="H3" s="29">
        <v>695.75</v>
      </c>
      <c r="I3" s="30">
        <v>0</v>
      </c>
    </row>
    <row r="4" spans="1:9" x14ac:dyDescent="0.2">
      <c r="A4" s="6" t="s">
        <v>5</v>
      </c>
      <c r="B4" s="3" t="s">
        <v>8</v>
      </c>
      <c r="C4" s="5">
        <v>42776</v>
      </c>
      <c r="D4" s="5">
        <v>42780</v>
      </c>
      <c r="E4" s="4" t="s">
        <v>7</v>
      </c>
      <c r="F4" s="5">
        <v>42736</v>
      </c>
      <c r="G4" s="5">
        <v>42794</v>
      </c>
      <c r="H4" s="29">
        <v>3641.73</v>
      </c>
      <c r="I4" s="30">
        <v>0</v>
      </c>
    </row>
    <row r="5" spans="1:9" x14ac:dyDescent="0.2">
      <c r="A5" s="6" t="s">
        <v>5</v>
      </c>
      <c r="B5" s="3" t="s">
        <v>9</v>
      </c>
      <c r="C5" s="5">
        <v>42871</v>
      </c>
      <c r="D5" s="5">
        <v>42872</v>
      </c>
      <c r="E5" s="4" t="s">
        <v>10</v>
      </c>
      <c r="F5" s="5">
        <v>42795</v>
      </c>
      <c r="G5" s="5">
        <v>43100</v>
      </c>
      <c r="H5" s="29">
        <v>634.4</v>
      </c>
      <c r="I5" s="30">
        <v>0</v>
      </c>
    </row>
    <row r="6" spans="1:9" x14ac:dyDescent="0.2">
      <c r="A6" s="6" t="s">
        <v>5</v>
      </c>
      <c r="B6" s="3" t="s">
        <v>11</v>
      </c>
      <c r="C6" s="5">
        <v>42914</v>
      </c>
      <c r="D6" s="5">
        <v>42919</v>
      </c>
      <c r="E6" s="4" t="s">
        <v>10</v>
      </c>
      <c r="F6" s="5">
        <v>42795</v>
      </c>
      <c r="G6" s="5">
        <v>43100</v>
      </c>
      <c r="H6" s="29">
        <v>3941.26</v>
      </c>
      <c r="I6" s="30">
        <v>0</v>
      </c>
    </row>
    <row r="7" spans="1:9" x14ac:dyDescent="0.2">
      <c r="A7" s="6" t="s">
        <v>5</v>
      </c>
      <c r="B7" s="3" t="s">
        <v>12</v>
      </c>
      <c r="C7" s="5">
        <v>42914</v>
      </c>
      <c r="D7" s="5">
        <v>42919</v>
      </c>
      <c r="E7" s="4" t="s">
        <v>10</v>
      </c>
      <c r="F7" s="5">
        <v>42795</v>
      </c>
      <c r="G7" s="5">
        <v>43100</v>
      </c>
      <c r="H7" s="29">
        <v>182.89</v>
      </c>
      <c r="I7" s="30">
        <v>0</v>
      </c>
    </row>
    <row r="8" spans="1:9" x14ac:dyDescent="0.2">
      <c r="A8" s="6" t="s">
        <v>5</v>
      </c>
      <c r="B8" s="3" t="s">
        <v>13</v>
      </c>
      <c r="C8" s="5">
        <v>42907</v>
      </c>
      <c r="D8" s="5">
        <v>42933</v>
      </c>
      <c r="E8" s="4" t="s">
        <v>10</v>
      </c>
      <c r="F8" s="5">
        <v>42795</v>
      </c>
      <c r="G8" s="5">
        <v>43100</v>
      </c>
      <c r="H8" s="29">
        <v>450</v>
      </c>
      <c r="I8" s="30">
        <v>0</v>
      </c>
    </row>
    <row r="9" spans="1:9" x14ac:dyDescent="0.2">
      <c r="A9" s="6" t="s">
        <v>5</v>
      </c>
      <c r="B9" s="3" t="s">
        <v>14</v>
      </c>
      <c r="C9" s="5">
        <v>42964</v>
      </c>
      <c r="D9" s="5">
        <v>42969</v>
      </c>
      <c r="E9" s="4" t="s">
        <v>10</v>
      </c>
      <c r="F9" s="5">
        <v>42795</v>
      </c>
      <c r="G9" s="5">
        <v>43100</v>
      </c>
      <c r="H9" s="29">
        <v>229.62</v>
      </c>
      <c r="I9" s="30">
        <v>0</v>
      </c>
    </row>
    <row r="10" spans="1:9" x14ac:dyDescent="0.2">
      <c r="A10" s="6" t="s">
        <v>5</v>
      </c>
      <c r="B10" s="3" t="s">
        <v>15</v>
      </c>
      <c r="C10" s="5">
        <v>42964</v>
      </c>
      <c r="D10" s="5">
        <v>42969</v>
      </c>
      <c r="E10" s="4" t="s">
        <v>10</v>
      </c>
      <c r="F10" s="5">
        <v>42795</v>
      </c>
      <c r="G10" s="5">
        <v>43100</v>
      </c>
      <c r="H10" s="29">
        <v>266.20999999999998</v>
      </c>
      <c r="I10" s="30">
        <v>0</v>
      </c>
    </row>
    <row r="11" spans="1:9" x14ac:dyDescent="0.2">
      <c r="A11" s="6" t="s">
        <v>5</v>
      </c>
      <c r="B11" s="3" t="s">
        <v>16</v>
      </c>
      <c r="C11" s="5">
        <v>42975</v>
      </c>
      <c r="D11" s="5">
        <v>42977</v>
      </c>
      <c r="E11" s="4" t="s">
        <v>10</v>
      </c>
      <c r="F11" s="5">
        <v>42795</v>
      </c>
      <c r="G11" s="5">
        <v>43100</v>
      </c>
      <c r="H11" s="29">
        <v>0</v>
      </c>
      <c r="I11" s="30">
        <v>0</v>
      </c>
    </row>
    <row r="12" spans="1:9" x14ac:dyDescent="0.2">
      <c r="A12" s="6" t="s">
        <v>5</v>
      </c>
      <c r="B12" s="3" t="s">
        <v>17</v>
      </c>
      <c r="C12" s="5">
        <v>42963</v>
      </c>
      <c r="D12" s="5">
        <v>42977</v>
      </c>
      <c r="E12" s="4" t="s">
        <v>10</v>
      </c>
      <c r="F12" s="5">
        <v>42795</v>
      </c>
      <c r="G12" s="5">
        <v>43100</v>
      </c>
      <c r="H12" s="29">
        <v>710.59</v>
      </c>
      <c r="I12" s="30">
        <v>0</v>
      </c>
    </row>
    <row r="13" spans="1:9" x14ac:dyDescent="0.2">
      <c r="A13" s="6" t="s">
        <v>5</v>
      </c>
      <c r="B13" s="3" t="s">
        <v>18</v>
      </c>
      <c r="C13" s="5">
        <v>42965</v>
      </c>
      <c r="D13" s="5">
        <v>42977</v>
      </c>
      <c r="E13" s="4" t="s">
        <v>10</v>
      </c>
      <c r="F13" s="5">
        <v>42795</v>
      </c>
      <c r="G13" s="5">
        <v>43100</v>
      </c>
      <c r="H13" s="29">
        <v>886.43</v>
      </c>
      <c r="I13" s="30">
        <v>0</v>
      </c>
    </row>
    <row r="14" spans="1:9" x14ac:dyDescent="0.2">
      <c r="A14" s="6" t="s">
        <v>5</v>
      </c>
      <c r="B14" s="3" t="s">
        <v>19</v>
      </c>
      <c r="C14" s="5">
        <v>42948</v>
      </c>
      <c r="D14" s="5">
        <v>42977</v>
      </c>
      <c r="E14" s="4" t="s">
        <v>10</v>
      </c>
      <c r="F14" s="5">
        <v>42795</v>
      </c>
      <c r="G14" s="5">
        <v>43100</v>
      </c>
      <c r="H14" s="29">
        <v>677</v>
      </c>
      <c r="I14" s="30">
        <v>0</v>
      </c>
    </row>
    <row r="15" spans="1:9" x14ac:dyDescent="0.2">
      <c r="A15" s="6" t="s">
        <v>5</v>
      </c>
      <c r="B15" s="3" t="s">
        <v>20</v>
      </c>
      <c r="C15" s="5">
        <v>42962</v>
      </c>
      <c r="D15" s="5">
        <v>42997</v>
      </c>
      <c r="E15" s="4" t="s">
        <v>10</v>
      </c>
      <c r="F15" s="5">
        <v>42795</v>
      </c>
      <c r="G15" s="5">
        <v>43100</v>
      </c>
      <c r="H15" s="29">
        <v>0</v>
      </c>
      <c r="I15" s="30">
        <v>0</v>
      </c>
    </row>
    <row r="16" spans="1:9" x14ac:dyDescent="0.2">
      <c r="A16" s="6" t="s">
        <v>5</v>
      </c>
      <c r="B16" s="3" t="s">
        <v>21</v>
      </c>
      <c r="C16" s="5">
        <v>42986</v>
      </c>
      <c r="D16" s="5">
        <v>43004</v>
      </c>
      <c r="E16" s="4" t="s">
        <v>10</v>
      </c>
      <c r="F16" s="5">
        <v>42795</v>
      </c>
      <c r="G16" s="5">
        <v>43100</v>
      </c>
      <c r="H16" s="29">
        <v>0</v>
      </c>
      <c r="I16" s="30">
        <v>0</v>
      </c>
    </row>
    <row r="17" spans="1:9" x14ac:dyDescent="0.2">
      <c r="A17" s="6" t="s">
        <v>5</v>
      </c>
      <c r="B17" s="3" t="s">
        <v>22</v>
      </c>
      <c r="C17" s="5">
        <v>43017</v>
      </c>
      <c r="D17" s="5">
        <v>43020</v>
      </c>
      <c r="E17" s="4" t="s">
        <v>10</v>
      </c>
      <c r="F17" s="5">
        <v>42795</v>
      </c>
      <c r="G17" s="5">
        <v>43100</v>
      </c>
      <c r="H17" s="29">
        <v>19200</v>
      </c>
      <c r="I17" s="30">
        <v>0</v>
      </c>
    </row>
    <row r="18" spans="1:9" x14ac:dyDescent="0.2">
      <c r="A18" s="6" t="s">
        <v>5</v>
      </c>
      <c r="B18" s="3" t="s">
        <v>23</v>
      </c>
      <c r="C18" s="5">
        <v>43017</v>
      </c>
      <c r="D18" s="5">
        <v>43020</v>
      </c>
      <c r="E18" s="4" t="s">
        <v>10</v>
      </c>
      <c r="F18" s="5">
        <v>42795</v>
      </c>
      <c r="G18" s="5">
        <v>43100</v>
      </c>
      <c r="H18" s="29">
        <v>11520</v>
      </c>
      <c r="I18" s="30">
        <v>0</v>
      </c>
    </row>
    <row r="19" spans="1:9" x14ac:dyDescent="0.2">
      <c r="A19" s="6" t="s">
        <v>5</v>
      </c>
      <c r="B19" s="3" t="s">
        <v>24</v>
      </c>
      <c r="C19" s="5">
        <v>43017</v>
      </c>
      <c r="D19" s="5">
        <v>43020</v>
      </c>
      <c r="E19" s="4" t="s">
        <v>10</v>
      </c>
      <c r="F19" s="5">
        <v>42795</v>
      </c>
      <c r="G19" s="5">
        <v>43100</v>
      </c>
      <c r="H19" s="29">
        <v>5760</v>
      </c>
      <c r="I19" s="30">
        <v>0</v>
      </c>
    </row>
    <row r="20" spans="1:9" x14ac:dyDescent="0.2">
      <c r="A20" s="6" t="s">
        <v>5</v>
      </c>
      <c r="B20" s="3" t="s">
        <v>25</v>
      </c>
      <c r="C20" s="5">
        <v>43017</v>
      </c>
      <c r="D20" s="5">
        <v>43020</v>
      </c>
      <c r="E20" s="4" t="s">
        <v>10</v>
      </c>
      <c r="F20" s="5">
        <v>42795</v>
      </c>
      <c r="G20" s="5">
        <v>43100</v>
      </c>
      <c r="H20" s="29">
        <v>4800</v>
      </c>
      <c r="I20" s="30">
        <v>0</v>
      </c>
    </row>
    <row r="21" spans="1:9" x14ac:dyDescent="0.2">
      <c r="A21" s="6" t="s">
        <v>5</v>
      </c>
      <c r="B21" s="3" t="s">
        <v>26</v>
      </c>
      <c r="C21" s="5">
        <v>43014</v>
      </c>
      <c r="D21" s="5">
        <v>43020</v>
      </c>
      <c r="E21" s="4" t="s">
        <v>10</v>
      </c>
      <c r="F21" s="5">
        <v>42795</v>
      </c>
      <c r="G21" s="5">
        <v>43100</v>
      </c>
      <c r="H21" s="29">
        <v>140.22999999999999</v>
      </c>
      <c r="I21" s="30">
        <v>0</v>
      </c>
    </row>
    <row r="22" spans="1:9" x14ac:dyDescent="0.2">
      <c r="A22" s="6" t="s">
        <v>5</v>
      </c>
      <c r="B22" s="3" t="s">
        <v>27</v>
      </c>
      <c r="C22" s="5">
        <v>43056</v>
      </c>
      <c r="D22" s="5">
        <v>43061</v>
      </c>
      <c r="E22" s="4" t="s">
        <v>10</v>
      </c>
      <c r="F22" s="5">
        <v>42795</v>
      </c>
      <c r="G22" s="5">
        <v>43100</v>
      </c>
      <c r="H22" s="29">
        <v>0</v>
      </c>
      <c r="I22" s="30">
        <v>0</v>
      </c>
    </row>
    <row r="23" spans="1:9" x14ac:dyDescent="0.2">
      <c r="A23" s="6" t="s">
        <v>5</v>
      </c>
      <c r="B23" s="3" t="s">
        <v>28</v>
      </c>
      <c r="C23" s="5">
        <v>43042</v>
      </c>
      <c r="D23" s="5">
        <v>43062</v>
      </c>
      <c r="E23" s="4" t="s">
        <v>10</v>
      </c>
      <c r="F23" s="5">
        <v>42795</v>
      </c>
      <c r="G23" s="5">
        <v>43100</v>
      </c>
      <c r="H23" s="29">
        <v>427.58</v>
      </c>
      <c r="I23" s="30">
        <v>0</v>
      </c>
    </row>
    <row r="24" spans="1:9" x14ac:dyDescent="0.2">
      <c r="A24" s="6" t="s">
        <v>5</v>
      </c>
      <c r="B24" s="3" t="s">
        <v>29</v>
      </c>
      <c r="C24" s="5">
        <v>43066</v>
      </c>
      <c r="D24" s="5">
        <v>43074</v>
      </c>
      <c r="E24" s="4" t="s">
        <v>10</v>
      </c>
      <c r="F24" s="5">
        <v>42795</v>
      </c>
      <c r="G24" s="5">
        <v>43100</v>
      </c>
      <c r="H24" s="29">
        <v>2369.5300000000002</v>
      </c>
      <c r="I24" s="30">
        <v>0</v>
      </c>
    </row>
    <row r="25" spans="1:9" x14ac:dyDescent="0.2">
      <c r="A25" s="6" t="s">
        <v>5</v>
      </c>
      <c r="B25" s="3" t="s">
        <v>30</v>
      </c>
      <c r="C25" s="5">
        <v>42926</v>
      </c>
      <c r="D25" s="5">
        <v>43077</v>
      </c>
      <c r="E25" s="4" t="s">
        <v>10</v>
      </c>
      <c r="F25" s="5">
        <v>42795</v>
      </c>
      <c r="G25" s="5">
        <v>43100</v>
      </c>
      <c r="H25" s="29">
        <v>962.24</v>
      </c>
      <c r="I25" s="30">
        <v>0</v>
      </c>
    </row>
    <row r="26" spans="1:9" x14ac:dyDescent="0.2">
      <c r="A26" s="6" t="s">
        <v>5</v>
      </c>
      <c r="B26" s="3" t="s">
        <v>31</v>
      </c>
      <c r="C26" s="5">
        <v>43098</v>
      </c>
      <c r="D26" s="5">
        <v>43116</v>
      </c>
      <c r="E26" s="4" t="s">
        <v>10</v>
      </c>
      <c r="F26" s="5">
        <v>42795</v>
      </c>
      <c r="G26" s="5">
        <v>43100</v>
      </c>
      <c r="H26" s="29">
        <v>905.65</v>
      </c>
      <c r="I26" s="30">
        <v>0</v>
      </c>
    </row>
    <row r="27" spans="1:9" x14ac:dyDescent="0.2">
      <c r="A27" s="6" t="s">
        <v>5</v>
      </c>
      <c r="B27" s="3" t="s">
        <v>32</v>
      </c>
      <c r="C27" s="5">
        <v>43054</v>
      </c>
      <c r="D27" s="5">
        <v>43130</v>
      </c>
      <c r="E27" s="4" t="s">
        <v>10</v>
      </c>
      <c r="F27" s="5">
        <v>42795</v>
      </c>
      <c r="G27" s="5">
        <v>43100</v>
      </c>
      <c r="H27" s="29">
        <v>0</v>
      </c>
      <c r="I27" s="30">
        <v>0</v>
      </c>
    </row>
    <row r="28" spans="1:9" x14ac:dyDescent="0.2">
      <c r="A28" s="6" t="s">
        <v>5</v>
      </c>
      <c r="B28" s="3" t="s">
        <v>33</v>
      </c>
      <c r="C28" s="5">
        <v>43054</v>
      </c>
      <c r="D28" s="5">
        <v>43130</v>
      </c>
      <c r="E28" s="4" t="s">
        <v>10</v>
      </c>
      <c r="F28" s="5">
        <v>42795</v>
      </c>
      <c r="G28" s="5">
        <v>43100</v>
      </c>
      <c r="H28" s="29">
        <v>0</v>
      </c>
      <c r="I28" s="30">
        <v>0</v>
      </c>
    </row>
    <row r="29" spans="1:9" x14ac:dyDescent="0.2">
      <c r="A29" s="6" t="s">
        <v>5</v>
      </c>
      <c r="B29" s="3" t="s">
        <v>34</v>
      </c>
      <c r="C29" s="5">
        <v>43054</v>
      </c>
      <c r="D29" s="5">
        <v>43130</v>
      </c>
      <c r="E29" s="4" t="s">
        <v>10</v>
      </c>
      <c r="F29" s="5">
        <v>42795</v>
      </c>
      <c r="G29" s="5">
        <v>43100</v>
      </c>
      <c r="H29" s="29">
        <v>0</v>
      </c>
      <c r="I29" s="30">
        <v>0</v>
      </c>
    </row>
    <row r="30" spans="1:9" x14ac:dyDescent="0.2">
      <c r="A30" s="6" t="s">
        <v>5</v>
      </c>
      <c r="B30" s="3" t="s">
        <v>35</v>
      </c>
      <c r="C30" s="5">
        <v>43054</v>
      </c>
      <c r="D30" s="5">
        <v>43130</v>
      </c>
      <c r="E30" s="4" t="s">
        <v>10</v>
      </c>
      <c r="F30" s="5">
        <v>42795</v>
      </c>
      <c r="G30" s="5">
        <v>43100</v>
      </c>
      <c r="H30" s="29">
        <v>0</v>
      </c>
      <c r="I30" s="30">
        <v>0</v>
      </c>
    </row>
    <row r="31" spans="1:9" x14ac:dyDescent="0.2">
      <c r="A31" s="6" t="s">
        <v>5</v>
      </c>
      <c r="B31" s="3" t="s">
        <v>36</v>
      </c>
      <c r="C31" s="5">
        <v>43054</v>
      </c>
      <c r="D31" s="5">
        <v>43130</v>
      </c>
      <c r="E31" s="4" t="s">
        <v>10</v>
      </c>
      <c r="F31" s="5">
        <v>42795</v>
      </c>
      <c r="G31" s="5">
        <v>43100</v>
      </c>
      <c r="H31" s="29">
        <v>0</v>
      </c>
      <c r="I31" s="30">
        <v>0</v>
      </c>
    </row>
    <row r="32" spans="1:9" x14ac:dyDescent="0.2">
      <c r="A32" s="6" t="s">
        <v>5</v>
      </c>
      <c r="B32" s="3" t="s">
        <v>37</v>
      </c>
      <c r="C32" s="5">
        <v>43054</v>
      </c>
      <c r="D32" s="5">
        <v>43130</v>
      </c>
      <c r="E32" s="4" t="s">
        <v>10</v>
      </c>
      <c r="F32" s="5">
        <v>42795</v>
      </c>
      <c r="G32" s="5">
        <v>43100</v>
      </c>
      <c r="H32" s="29">
        <v>0</v>
      </c>
      <c r="I32" s="30">
        <v>0</v>
      </c>
    </row>
    <row r="33" spans="1:9" x14ac:dyDescent="0.2">
      <c r="A33" s="6" t="s">
        <v>5</v>
      </c>
      <c r="B33" s="3" t="s">
        <v>38</v>
      </c>
      <c r="C33" s="5">
        <v>42998</v>
      </c>
      <c r="D33" s="5">
        <v>43131</v>
      </c>
      <c r="E33" s="4" t="s">
        <v>10</v>
      </c>
      <c r="F33" s="5">
        <v>42795</v>
      </c>
      <c r="G33" s="5">
        <v>43100</v>
      </c>
      <c r="H33" s="29">
        <v>539.88</v>
      </c>
      <c r="I33" s="30">
        <v>0</v>
      </c>
    </row>
    <row r="34" spans="1:9" x14ac:dyDescent="0.2">
      <c r="A34" s="6" t="s">
        <v>5</v>
      </c>
      <c r="B34" s="3" t="s">
        <v>39</v>
      </c>
      <c r="C34" s="5">
        <v>43087</v>
      </c>
      <c r="D34" s="5">
        <v>43131</v>
      </c>
      <c r="E34" s="4" t="s">
        <v>10</v>
      </c>
      <c r="F34" s="5">
        <v>42795</v>
      </c>
      <c r="G34" s="5">
        <v>43100</v>
      </c>
      <c r="H34" s="29">
        <v>229.33</v>
      </c>
      <c r="I34" s="30">
        <v>0</v>
      </c>
    </row>
    <row r="35" spans="1:9" x14ac:dyDescent="0.2">
      <c r="A35" s="6" t="s">
        <v>5</v>
      </c>
      <c r="B35" s="3" t="s">
        <v>40</v>
      </c>
      <c r="C35" s="5">
        <v>43098</v>
      </c>
      <c r="D35" s="5">
        <v>43138</v>
      </c>
      <c r="E35" s="4" t="s">
        <v>10</v>
      </c>
      <c r="F35" s="5">
        <v>42795</v>
      </c>
      <c r="G35" s="5">
        <v>43100</v>
      </c>
      <c r="H35" s="29">
        <v>0</v>
      </c>
      <c r="I35" s="30">
        <v>0</v>
      </c>
    </row>
    <row r="36" spans="1:9" x14ac:dyDescent="0.2">
      <c r="A36" s="6" t="s">
        <v>5</v>
      </c>
      <c r="B36" s="3" t="s">
        <v>41</v>
      </c>
      <c r="C36" s="5">
        <v>42797</v>
      </c>
      <c r="D36" s="5">
        <v>42825</v>
      </c>
      <c r="E36" s="4" t="s">
        <v>10</v>
      </c>
      <c r="F36" s="5">
        <v>42795</v>
      </c>
      <c r="G36" s="5">
        <v>43100</v>
      </c>
      <c r="H36" s="29">
        <v>289.51</v>
      </c>
      <c r="I36" s="30">
        <v>0</v>
      </c>
    </row>
    <row r="37" spans="1:9" x14ac:dyDescent="0.2">
      <c r="A37" s="6" t="s">
        <v>5</v>
      </c>
      <c r="B37" s="3" t="s">
        <v>42</v>
      </c>
      <c r="C37" s="5">
        <v>42926</v>
      </c>
      <c r="D37" s="5">
        <v>42977</v>
      </c>
      <c r="E37" s="4" t="s">
        <v>10</v>
      </c>
      <c r="F37" s="5">
        <v>42795</v>
      </c>
      <c r="G37" s="5">
        <v>43100</v>
      </c>
      <c r="H37" s="29">
        <v>927.63</v>
      </c>
      <c r="I37" s="30">
        <v>0</v>
      </c>
    </row>
    <row r="38" spans="1:9" x14ac:dyDescent="0.2">
      <c r="A38" s="6" t="s">
        <v>5</v>
      </c>
      <c r="B38" s="3" t="s">
        <v>68</v>
      </c>
      <c r="C38" s="5">
        <v>43108</v>
      </c>
      <c r="D38" s="5">
        <v>43118</v>
      </c>
      <c r="E38" s="4" t="s">
        <v>69</v>
      </c>
      <c r="F38" s="5">
        <v>43101</v>
      </c>
      <c r="G38" s="5">
        <v>43465</v>
      </c>
      <c r="H38" s="29">
        <v>16921.740000000002</v>
      </c>
      <c r="I38" s="30">
        <v>0</v>
      </c>
    </row>
    <row r="39" spans="1:9" x14ac:dyDescent="0.2">
      <c r="A39" s="6" t="s">
        <v>5</v>
      </c>
      <c r="B39" s="3" t="s">
        <v>70</v>
      </c>
      <c r="C39" s="5">
        <v>43104</v>
      </c>
      <c r="D39" s="5">
        <v>43124</v>
      </c>
      <c r="E39" s="4" t="s">
        <v>69</v>
      </c>
      <c r="F39" s="5">
        <v>43101</v>
      </c>
      <c r="G39" s="5">
        <v>43465</v>
      </c>
      <c r="H39" s="29">
        <v>256.89999999999998</v>
      </c>
      <c r="I39" s="30">
        <v>0</v>
      </c>
    </row>
    <row r="40" spans="1:9" x14ac:dyDescent="0.2">
      <c r="A40" s="6" t="s">
        <v>5</v>
      </c>
      <c r="B40" s="3" t="s">
        <v>71</v>
      </c>
      <c r="C40" s="5">
        <v>43108</v>
      </c>
      <c r="D40" s="5">
        <v>43124</v>
      </c>
      <c r="E40" s="4" t="s">
        <v>69</v>
      </c>
      <c r="F40" s="5">
        <v>43101</v>
      </c>
      <c r="G40" s="5">
        <v>43465</v>
      </c>
      <c r="H40" s="29">
        <v>0</v>
      </c>
      <c r="I40" s="30">
        <v>0</v>
      </c>
    </row>
    <row r="41" spans="1:9" x14ac:dyDescent="0.2">
      <c r="A41" s="6" t="s">
        <v>5</v>
      </c>
      <c r="B41" s="3" t="s">
        <v>72</v>
      </c>
      <c r="C41" s="5">
        <v>43132</v>
      </c>
      <c r="D41" s="5">
        <v>43143</v>
      </c>
      <c r="E41" s="4" t="s">
        <v>73</v>
      </c>
      <c r="F41" s="5">
        <v>43101</v>
      </c>
      <c r="G41" s="5">
        <v>43465</v>
      </c>
      <c r="H41" s="29">
        <v>383.76</v>
      </c>
      <c r="I41" s="30">
        <v>0</v>
      </c>
    </row>
    <row r="42" spans="1:9" x14ac:dyDescent="0.2">
      <c r="A42" s="6" t="s">
        <v>5</v>
      </c>
      <c r="B42" s="3" t="s">
        <v>74</v>
      </c>
      <c r="C42" s="5">
        <v>43178</v>
      </c>
      <c r="D42" s="5">
        <v>43193</v>
      </c>
      <c r="E42" s="4" t="s">
        <v>69</v>
      </c>
      <c r="F42" s="5">
        <v>43101</v>
      </c>
      <c r="G42" s="5">
        <v>43465</v>
      </c>
      <c r="H42" s="29">
        <v>656.92</v>
      </c>
      <c r="I42" s="30">
        <v>0</v>
      </c>
    </row>
    <row r="43" spans="1:9" x14ac:dyDescent="0.2">
      <c r="A43" s="6" t="s">
        <v>5</v>
      </c>
      <c r="B43" s="3" t="s">
        <v>75</v>
      </c>
      <c r="C43" s="5">
        <v>43180</v>
      </c>
      <c r="D43" s="5">
        <v>43203</v>
      </c>
      <c r="E43" s="4" t="s">
        <v>69</v>
      </c>
      <c r="F43" s="5">
        <v>43101</v>
      </c>
      <c r="G43" s="5">
        <v>43465</v>
      </c>
      <c r="H43" s="29">
        <v>498.13</v>
      </c>
      <c r="I43" s="30">
        <v>0</v>
      </c>
    </row>
    <row r="44" spans="1:9" x14ac:dyDescent="0.2">
      <c r="A44" s="6" t="s">
        <v>5</v>
      </c>
      <c r="B44" s="3" t="s">
        <v>76</v>
      </c>
      <c r="C44" s="5">
        <v>43203</v>
      </c>
      <c r="D44" s="5">
        <v>43210</v>
      </c>
      <c r="E44" s="4" t="s">
        <v>69</v>
      </c>
      <c r="F44" s="5">
        <v>43101</v>
      </c>
      <c r="G44" s="5">
        <v>43465</v>
      </c>
      <c r="H44" s="29">
        <v>0</v>
      </c>
      <c r="I44" s="30">
        <v>0</v>
      </c>
    </row>
    <row r="45" spans="1:9" x14ac:dyDescent="0.2">
      <c r="A45" s="6" t="s">
        <v>5</v>
      </c>
      <c r="B45" s="3" t="s">
        <v>77</v>
      </c>
      <c r="C45" s="5">
        <v>43230</v>
      </c>
      <c r="D45" s="5">
        <v>43234</v>
      </c>
      <c r="E45" s="4" t="s">
        <v>69</v>
      </c>
      <c r="F45" s="5">
        <v>43101</v>
      </c>
      <c r="G45" s="5">
        <v>43465</v>
      </c>
      <c r="H45" s="29">
        <v>0</v>
      </c>
      <c r="I45" s="30">
        <v>0</v>
      </c>
    </row>
    <row r="46" spans="1:9" x14ac:dyDescent="0.2">
      <c r="A46" s="6" t="s">
        <v>5</v>
      </c>
      <c r="B46" s="3" t="s">
        <v>78</v>
      </c>
      <c r="C46" s="5">
        <v>43230</v>
      </c>
      <c r="D46" s="5">
        <v>43234</v>
      </c>
      <c r="E46" s="4" t="s">
        <v>69</v>
      </c>
      <c r="F46" s="5">
        <v>43101</v>
      </c>
      <c r="G46" s="5">
        <v>43465</v>
      </c>
      <c r="H46" s="29">
        <v>0</v>
      </c>
      <c r="I46" s="30">
        <v>0</v>
      </c>
    </row>
    <row r="47" spans="1:9" x14ac:dyDescent="0.2">
      <c r="A47" s="6" t="s">
        <v>5</v>
      </c>
      <c r="B47" s="3" t="s">
        <v>79</v>
      </c>
      <c r="C47" s="5">
        <v>43230</v>
      </c>
      <c r="D47" s="5">
        <v>43234</v>
      </c>
      <c r="E47" s="4" t="s">
        <v>69</v>
      </c>
      <c r="F47" s="5">
        <v>43101</v>
      </c>
      <c r="G47" s="5">
        <v>43465</v>
      </c>
      <c r="H47" s="29">
        <v>486.01</v>
      </c>
      <c r="I47" s="30">
        <v>0</v>
      </c>
    </row>
    <row r="48" spans="1:9" x14ac:dyDescent="0.2">
      <c r="A48" s="6" t="s">
        <v>5</v>
      </c>
      <c r="B48" s="3" t="s">
        <v>80</v>
      </c>
      <c r="C48" s="5">
        <v>43230</v>
      </c>
      <c r="D48" s="5">
        <v>43234</v>
      </c>
      <c r="E48" s="4" t="s">
        <v>69</v>
      </c>
      <c r="F48" s="5">
        <v>43101</v>
      </c>
      <c r="G48" s="5">
        <v>43465</v>
      </c>
      <c r="H48" s="29">
        <v>0</v>
      </c>
      <c r="I48" s="30">
        <v>0</v>
      </c>
    </row>
    <row r="49" spans="1:9" x14ac:dyDescent="0.2">
      <c r="A49" s="6" t="s">
        <v>5</v>
      </c>
      <c r="B49" s="3" t="s">
        <v>81</v>
      </c>
      <c r="C49" s="5">
        <v>43230</v>
      </c>
      <c r="D49" s="5">
        <v>43234</v>
      </c>
      <c r="E49" s="4" t="s">
        <v>69</v>
      </c>
      <c r="F49" s="5">
        <v>43101</v>
      </c>
      <c r="G49" s="5">
        <v>43465</v>
      </c>
      <c r="H49" s="29">
        <v>0</v>
      </c>
      <c r="I49" s="30">
        <v>0</v>
      </c>
    </row>
    <row r="50" spans="1:9" x14ac:dyDescent="0.2">
      <c r="A50" s="6" t="s">
        <v>5</v>
      </c>
      <c r="B50" s="3" t="s">
        <v>82</v>
      </c>
      <c r="C50" s="5">
        <v>43230</v>
      </c>
      <c r="D50" s="5">
        <v>43234</v>
      </c>
      <c r="E50" s="4" t="s">
        <v>69</v>
      </c>
      <c r="F50" s="5">
        <v>43101</v>
      </c>
      <c r="G50" s="5">
        <v>43465</v>
      </c>
      <c r="H50" s="29">
        <v>0</v>
      </c>
      <c r="I50" s="30">
        <v>0</v>
      </c>
    </row>
    <row r="51" spans="1:9" x14ac:dyDescent="0.2">
      <c r="A51" s="6" t="s">
        <v>5</v>
      </c>
      <c r="B51" s="3" t="s">
        <v>83</v>
      </c>
      <c r="C51" s="5">
        <v>43230</v>
      </c>
      <c r="D51" s="5">
        <v>43234</v>
      </c>
      <c r="E51" s="4" t="s">
        <v>69</v>
      </c>
      <c r="F51" s="5">
        <v>43101</v>
      </c>
      <c r="G51" s="5">
        <v>43465</v>
      </c>
      <c r="H51" s="29">
        <v>0</v>
      </c>
      <c r="I51" s="30">
        <v>0</v>
      </c>
    </row>
    <row r="52" spans="1:9" x14ac:dyDescent="0.2">
      <c r="A52" s="6" t="s">
        <v>5</v>
      </c>
      <c r="B52" s="3" t="s">
        <v>84</v>
      </c>
      <c r="C52" s="5">
        <v>43230</v>
      </c>
      <c r="D52" s="5">
        <v>43234</v>
      </c>
      <c r="E52" s="4" t="s">
        <v>69</v>
      </c>
      <c r="F52" s="5">
        <v>43101</v>
      </c>
      <c r="G52" s="5">
        <v>43465</v>
      </c>
      <c r="H52" s="29">
        <v>0</v>
      </c>
      <c r="I52" s="30">
        <v>0</v>
      </c>
    </row>
    <row r="53" spans="1:9" x14ac:dyDescent="0.2">
      <c r="A53" s="6" t="s">
        <v>5</v>
      </c>
      <c r="B53" s="3" t="s">
        <v>85</v>
      </c>
      <c r="C53" s="5">
        <v>43230</v>
      </c>
      <c r="D53" s="5">
        <v>43234</v>
      </c>
      <c r="E53" s="4" t="s">
        <v>69</v>
      </c>
      <c r="F53" s="5">
        <v>43101</v>
      </c>
      <c r="G53" s="5">
        <v>43465</v>
      </c>
      <c r="H53" s="29">
        <v>0</v>
      </c>
      <c r="I53" s="30">
        <v>0</v>
      </c>
    </row>
    <row r="54" spans="1:9" x14ac:dyDescent="0.2">
      <c r="A54" s="6" t="s">
        <v>5</v>
      </c>
      <c r="B54" s="3" t="s">
        <v>86</v>
      </c>
      <c r="C54" s="5">
        <v>43230</v>
      </c>
      <c r="D54" s="5">
        <v>43234</v>
      </c>
      <c r="E54" s="4" t="s">
        <v>69</v>
      </c>
      <c r="F54" s="5">
        <v>43101</v>
      </c>
      <c r="G54" s="5">
        <v>43465</v>
      </c>
      <c r="H54" s="29">
        <v>0</v>
      </c>
      <c r="I54" s="30">
        <v>0</v>
      </c>
    </row>
    <row r="55" spans="1:9" x14ac:dyDescent="0.2">
      <c r="A55" s="6" t="s">
        <v>5</v>
      </c>
      <c r="B55" s="3" t="s">
        <v>87</v>
      </c>
      <c r="C55" s="5">
        <v>43230</v>
      </c>
      <c r="D55" s="5">
        <v>43234</v>
      </c>
      <c r="E55" s="4" t="s">
        <v>69</v>
      </c>
      <c r="F55" s="5">
        <v>43101</v>
      </c>
      <c r="G55" s="5">
        <v>43465</v>
      </c>
      <c r="H55" s="29">
        <v>0</v>
      </c>
      <c r="I55" s="30">
        <v>0</v>
      </c>
    </row>
    <row r="56" spans="1:9" x14ac:dyDescent="0.2">
      <c r="A56" s="6" t="s">
        <v>5</v>
      </c>
      <c r="B56" s="3" t="s">
        <v>88</v>
      </c>
      <c r="C56" s="5">
        <v>43230</v>
      </c>
      <c r="D56" s="5">
        <v>43238</v>
      </c>
      <c r="E56" s="4" t="s">
        <v>89</v>
      </c>
      <c r="F56" s="5">
        <v>43101</v>
      </c>
      <c r="G56" s="5">
        <v>43465</v>
      </c>
      <c r="H56" s="29">
        <v>392.75</v>
      </c>
      <c r="I56" s="30">
        <v>0</v>
      </c>
    </row>
    <row r="57" spans="1:9" x14ac:dyDescent="0.2">
      <c r="A57" s="6" t="s">
        <v>5</v>
      </c>
      <c r="B57" s="3" t="s">
        <v>90</v>
      </c>
      <c r="C57" s="5">
        <v>43160</v>
      </c>
      <c r="D57" s="5">
        <v>43244</v>
      </c>
      <c r="E57" s="4" t="s">
        <v>69</v>
      </c>
      <c r="F57" s="5">
        <v>43101</v>
      </c>
      <c r="G57" s="5">
        <v>43465</v>
      </c>
      <c r="H57" s="29">
        <v>0</v>
      </c>
      <c r="I57" s="30">
        <v>0</v>
      </c>
    </row>
    <row r="58" spans="1:9" x14ac:dyDescent="0.2">
      <c r="A58" s="6" t="s">
        <v>5</v>
      </c>
      <c r="B58" s="3" t="s">
        <v>91</v>
      </c>
      <c r="C58" s="5">
        <v>43159</v>
      </c>
      <c r="D58" s="5">
        <v>43249</v>
      </c>
      <c r="E58" s="4" t="s">
        <v>69</v>
      </c>
      <c r="F58" s="5">
        <v>43101</v>
      </c>
      <c r="G58" s="5">
        <v>43465</v>
      </c>
      <c r="H58" s="29">
        <v>0</v>
      </c>
      <c r="I58" s="30">
        <v>0</v>
      </c>
    </row>
    <row r="59" spans="1:9" x14ac:dyDescent="0.2">
      <c r="A59" s="6" t="s">
        <v>5</v>
      </c>
      <c r="B59" s="3" t="s">
        <v>92</v>
      </c>
      <c r="C59" s="5">
        <v>43266</v>
      </c>
      <c r="D59" s="5">
        <v>43277</v>
      </c>
      <c r="E59" s="4" t="s">
        <v>93</v>
      </c>
      <c r="F59" s="5">
        <v>43101</v>
      </c>
      <c r="G59" s="5">
        <v>43465</v>
      </c>
      <c r="H59" s="29">
        <v>29.14</v>
      </c>
      <c r="I59" s="30">
        <v>0</v>
      </c>
    </row>
    <row r="60" spans="1:9" x14ac:dyDescent="0.2">
      <c r="A60" s="6" t="s">
        <v>5</v>
      </c>
      <c r="B60" s="3" t="s">
        <v>94</v>
      </c>
      <c r="C60" s="5">
        <v>43283</v>
      </c>
      <c r="D60" s="5">
        <v>43284</v>
      </c>
      <c r="E60" s="4" t="s">
        <v>69</v>
      </c>
      <c r="F60" s="5">
        <v>43101</v>
      </c>
      <c r="G60" s="5">
        <v>43465</v>
      </c>
      <c r="H60" s="29">
        <v>339.22</v>
      </c>
      <c r="I60" s="30">
        <v>0</v>
      </c>
    </row>
    <row r="61" spans="1:9" x14ac:dyDescent="0.2">
      <c r="A61" s="6" t="s">
        <v>5</v>
      </c>
      <c r="B61" s="3" t="s">
        <v>95</v>
      </c>
      <c r="C61" s="5">
        <v>43284</v>
      </c>
      <c r="D61" s="5">
        <v>43284</v>
      </c>
      <c r="E61" s="4" t="s">
        <v>69</v>
      </c>
      <c r="F61" s="5">
        <v>43101</v>
      </c>
      <c r="G61" s="5">
        <v>43465</v>
      </c>
      <c r="H61" s="29">
        <v>1730.19</v>
      </c>
      <c r="I61" s="30">
        <v>0</v>
      </c>
    </row>
    <row r="62" spans="1:9" x14ac:dyDescent="0.2">
      <c r="A62" s="6" t="s">
        <v>5</v>
      </c>
      <c r="B62" s="3" t="s">
        <v>96</v>
      </c>
      <c r="C62" s="5">
        <v>43290</v>
      </c>
      <c r="D62" s="5">
        <v>43301</v>
      </c>
      <c r="E62" s="4" t="s">
        <v>69</v>
      </c>
      <c r="F62" s="5">
        <v>43101</v>
      </c>
      <c r="G62" s="5">
        <v>43465</v>
      </c>
      <c r="H62" s="29">
        <v>2679.42</v>
      </c>
      <c r="I62" s="30">
        <v>0</v>
      </c>
    </row>
    <row r="63" spans="1:9" x14ac:dyDescent="0.2">
      <c r="A63" s="6" t="s">
        <v>5</v>
      </c>
      <c r="B63" s="3" t="s">
        <v>97</v>
      </c>
      <c r="C63" s="5">
        <v>43269</v>
      </c>
      <c r="D63" s="5">
        <v>43307</v>
      </c>
      <c r="E63" s="4" t="s">
        <v>93</v>
      </c>
      <c r="F63" s="5">
        <v>43101</v>
      </c>
      <c r="G63" s="5">
        <v>43465</v>
      </c>
      <c r="H63" s="29">
        <v>1041.6400000000001</v>
      </c>
      <c r="I63" s="30">
        <v>0</v>
      </c>
    </row>
    <row r="64" spans="1:9" x14ac:dyDescent="0.2">
      <c r="A64" s="6" t="s">
        <v>5</v>
      </c>
      <c r="B64" s="3" t="s">
        <v>98</v>
      </c>
      <c r="C64" s="5">
        <v>43269</v>
      </c>
      <c r="D64" s="5">
        <v>43307</v>
      </c>
      <c r="E64" s="4" t="s">
        <v>93</v>
      </c>
      <c r="F64" s="5">
        <v>43101</v>
      </c>
      <c r="G64" s="5">
        <v>43465</v>
      </c>
      <c r="H64" s="29">
        <v>1041.6400000000001</v>
      </c>
      <c r="I64" s="30">
        <v>0</v>
      </c>
    </row>
    <row r="65" spans="1:9" x14ac:dyDescent="0.2">
      <c r="A65" s="6" t="s">
        <v>5</v>
      </c>
      <c r="B65" s="3" t="s">
        <v>99</v>
      </c>
      <c r="C65" s="5">
        <v>43330</v>
      </c>
      <c r="D65" s="5">
        <v>43335</v>
      </c>
      <c r="E65" s="4" t="s">
        <v>69</v>
      </c>
      <c r="F65" s="5">
        <v>43101</v>
      </c>
      <c r="G65" s="5">
        <v>43465</v>
      </c>
      <c r="H65" s="29">
        <v>2293.4299999999998</v>
      </c>
      <c r="I65" s="30">
        <v>0</v>
      </c>
    </row>
    <row r="66" spans="1:9" x14ac:dyDescent="0.2">
      <c r="A66" s="6" t="s">
        <v>5</v>
      </c>
      <c r="B66" s="3" t="s">
        <v>100</v>
      </c>
      <c r="C66" s="5">
        <v>43367</v>
      </c>
      <c r="D66" s="5">
        <v>43389</v>
      </c>
      <c r="E66" s="4" t="s">
        <v>69</v>
      </c>
      <c r="F66" s="5">
        <v>43101</v>
      </c>
      <c r="G66" s="5">
        <v>43465</v>
      </c>
      <c r="H66" s="29">
        <v>3618.93</v>
      </c>
      <c r="I66" s="30">
        <v>0</v>
      </c>
    </row>
    <row r="67" spans="1:9" x14ac:dyDescent="0.2">
      <c r="A67" s="6" t="s">
        <v>5</v>
      </c>
      <c r="B67" s="3" t="s">
        <v>101</v>
      </c>
      <c r="C67" s="5">
        <v>43406</v>
      </c>
      <c r="D67" s="5">
        <v>43406</v>
      </c>
      <c r="E67" s="4" t="s">
        <v>69</v>
      </c>
      <c r="F67" s="5">
        <v>43101</v>
      </c>
      <c r="G67" s="5">
        <v>43465</v>
      </c>
      <c r="H67" s="29">
        <v>471.57</v>
      </c>
      <c r="I67" s="30">
        <v>0</v>
      </c>
    </row>
    <row r="68" spans="1:9" x14ac:dyDescent="0.2">
      <c r="A68" s="6" t="s">
        <v>5</v>
      </c>
      <c r="B68" s="3" t="s">
        <v>102</v>
      </c>
      <c r="C68" s="5">
        <v>43421</v>
      </c>
      <c r="D68" s="5">
        <v>43432</v>
      </c>
      <c r="E68" s="4" t="s">
        <v>93</v>
      </c>
      <c r="F68" s="5">
        <v>43101</v>
      </c>
      <c r="G68" s="5">
        <v>43465</v>
      </c>
      <c r="H68" s="29">
        <v>497</v>
      </c>
      <c r="I68" s="30">
        <v>0</v>
      </c>
    </row>
    <row r="69" spans="1:9" x14ac:dyDescent="0.2">
      <c r="A69" s="6" t="s">
        <v>5</v>
      </c>
      <c r="B69" s="3" t="s">
        <v>103</v>
      </c>
      <c r="C69" s="5">
        <v>43458</v>
      </c>
      <c r="D69" s="5">
        <v>43469</v>
      </c>
      <c r="E69" s="4" t="s">
        <v>69</v>
      </c>
      <c r="F69" s="5">
        <v>43101</v>
      </c>
      <c r="G69" s="5">
        <v>43465</v>
      </c>
      <c r="H69" s="29">
        <v>0</v>
      </c>
      <c r="I69" s="30">
        <v>0</v>
      </c>
    </row>
    <row r="70" spans="1:9" x14ac:dyDescent="0.2">
      <c r="A70" s="6" t="s">
        <v>5</v>
      </c>
      <c r="B70" s="3" t="s">
        <v>104</v>
      </c>
      <c r="C70" s="5">
        <v>43244</v>
      </c>
      <c r="D70" s="5">
        <v>43249</v>
      </c>
      <c r="E70" s="4" t="s">
        <v>69</v>
      </c>
      <c r="F70" s="5">
        <v>43101</v>
      </c>
      <c r="G70" s="5">
        <v>43465</v>
      </c>
      <c r="H70" s="29">
        <v>149.63999999999999</v>
      </c>
      <c r="I70" s="30">
        <v>0</v>
      </c>
    </row>
    <row r="71" spans="1:9" x14ac:dyDescent="0.2">
      <c r="A71" s="6" t="s">
        <v>5</v>
      </c>
      <c r="B71" s="3" t="s">
        <v>105</v>
      </c>
      <c r="C71" s="5">
        <v>43249</v>
      </c>
      <c r="D71" s="5">
        <v>43249</v>
      </c>
      <c r="E71" s="4" t="s">
        <v>69</v>
      </c>
      <c r="F71" s="5">
        <v>43101</v>
      </c>
      <c r="G71" s="5">
        <v>43465</v>
      </c>
      <c r="H71" s="29">
        <v>149.63999999999999</v>
      </c>
      <c r="I71" s="30">
        <v>0</v>
      </c>
    </row>
    <row r="72" spans="1:9" x14ac:dyDescent="0.2">
      <c r="A72" s="6" t="s">
        <v>5</v>
      </c>
      <c r="B72" s="3" t="s">
        <v>106</v>
      </c>
      <c r="C72" s="5">
        <v>43159</v>
      </c>
      <c r="D72" s="5">
        <v>43249</v>
      </c>
      <c r="E72" s="4" t="s">
        <v>69</v>
      </c>
      <c r="F72" s="5">
        <v>43101</v>
      </c>
      <c r="G72" s="5">
        <v>43465</v>
      </c>
      <c r="H72" s="29">
        <v>0</v>
      </c>
      <c r="I72" s="30">
        <v>0</v>
      </c>
    </row>
    <row r="73" spans="1:9" x14ac:dyDescent="0.2">
      <c r="A73" s="6" t="s">
        <v>5</v>
      </c>
      <c r="B73" s="3" t="s">
        <v>100</v>
      </c>
      <c r="C73" s="5">
        <v>43367</v>
      </c>
      <c r="D73" s="5">
        <v>43389</v>
      </c>
      <c r="E73" s="4" t="s">
        <v>69</v>
      </c>
      <c r="F73" s="5">
        <v>43101</v>
      </c>
      <c r="G73" s="5">
        <v>43465</v>
      </c>
      <c r="H73" s="29">
        <v>0</v>
      </c>
      <c r="I73" s="30">
        <v>0</v>
      </c>
    </row>
    <row r="74" spans="1:9" x14ac:dyDescent="0.2">
      <c r="A74" s="6" t="s">
        <v>5</v>
      </c>
      <c r="B74" s="3" t="s">
        <v>129</v>
      </c>
      <c r="C74" s="5">
        <v>43503</v>
      </c>
      <c r="D74" s="5">
        <v>43504</v>
      </c>
      <c r="E74" s="4" t="s">
        <v>130</v>
      </c>
      <c r="F74" s="5">
        <v>43466</v>
      </c>
      <c r="G74" s="5">
        <v>43830</v>
      </c>
      <c r="H74" s="29">
        <v>545.89</v>
      </c>
      <c r="I74" s="30">
        <v>0</v>
      </c>
    </row>
    <row r="75" spans="1:9" x14ac:dyDescent="0.2">
      <c r="A75" s="6" t="s">
        <v>5</v>
      </c>
      <c r="B75" s="3" t="s">
        <v>131</v>
      </c>
      <c r="C75" s="5">
        <v>43501</v>
      </c>
      <c r="D75" s="5">
        <v>43530</v>
      </c>
      <c r="E75" s="4" t="s">
        <v>132</v>
      </c>
      <c r="F75" s="5">
        <v>43466</v>
      </c>
      <c r="G75" s="5">
        <v>43830</v>
      </c>
      <c r="H75" s="29">
        <v>2524</v>
      </c>
      <c r="I75" s="30">
        <v>0</v>
      </c>
    </row>
    <row r="76" spans="1:9" x14ac:dyDescent="0.2">
      <c r="A76" s="6" t="s">
        <v>5</v>
      </c>
      <c r="B76" s="3" t="s">
        <v>133</v>
      </c>
      <c r="C76" s="5">
        <v>43511</v>
      </c>
      <c r="D76" s="5">
        <v>43530</v>
      </c>
      <c r="E76" s="4" t="s">
        <v>132</v>
      </c>
      <c r="F76" s="5">
        <v>43466</v>
      </c>
      <c r="G76" s="5">
        <v>43830</v>
      </c>
      <c r="H76" s="29">
        <v>1228</v>
      </c>
      <c r="I76" s="30">
        <v>0</v>
      </c>
    </row>
    <row r="77" spans="1:9" x14ac:dyDescent="0.2">
      <c r="A77" s="6" t="s">
        <v>5</v>
      </c>
      <c r="B77" s="3" t="s">
        <v>134</v>
      </c>
      <c r="C77" s="5">
        <v>43489</v>
      </c>
      <c r="D77" s="5">
        <v>43530</v>
      </c>
      <c r="E77" s="4" t="s">
        <v>132</v>
      </c>
      <c r="F77" s="5">
        <v>43466</v>
      </c>
      <c r="G77" s="5">
        <v>43830</v>
      </c>
      <c r="H77" s="29">
        <v>1228</v>
      </c>
      <c r="I77" s="30">
        <v>0</v>
      </c>
    </row>
    <row r="78" spans="1:9" x14ac:dyDescent="0.2">
      <c r="A78" s="6" t="s">
        <v>5</v>
      </c>
      <c r="B78" s="3" t="s">
        <v>135</v>
      </c>
      <c r="C78" s="5">
        <v>43565</v>
      </c>
      <c r="D78" s="5">
        <v>43567</v>
      </c>
      <c r="E78" s="4" t="s">
        <v>132</v>
      </c>
      <c r="F78" s="5">
        <v>43466</v>
      </c>
      <c r="G78" s="5">
        <v>43830</v>
      </c>
      <c r="H78" s="29">
        <v>433.74</v>
      </c>
      <c r="I78" s="30">
        <v>0</v>
      </c>
    </row>
    <row r="79" spans="1:9" x14ac:dyDescent="0.2">
      <c r="A79" s="6" t="s">
        <v>5</v>
      </c>
      <c r="B79" s="3" t="s">
        <v>136</v>
      </c>
      <c r="C79" s="5">
        <v>43585</v>
      </c>
      <c r="D79" s="5">
        <v>43591</v>
      </c>
      <c r="E79" s="4" t="s">
        <v>132</v>
      </c>
      <c r="F79" s="5">
        <v>43466</v>
      </c>
      <c r="G79" s="5">
        <v>43830</v>
      </c>
      <c r="H79" s="29">
        <v>0</v>
      </c>
      <c r="I79" s="30">
        <v>0</v>
      </c>
    </row>
    <row r="80" spans="1:9" x14ac:dyDescent="0.2">
      <c r="A80" s="6" t="s">
        <v>5</v>
      </c>
      <c r="B80" s="3" t="s">
        <v>137</v>
      </c>
      <c r="C80" s="5">
        <v>43585</v>
      </c>
      <c r="D80" s="5">
        <v>43591</v>
      </c>
      <c r="E80" s="4" t="s">
        <v>132</v>
      </c>
      <c r="F80" s="5">
        <v>43466</v>
      </c>
      <c r="G80" s="5">
        <v>43830</v>
      </c>
      <c r="H80" s="29">
        <v>1824.75</v>
      </c>
      <c r="I80" s="30">
        <v>0</v>
      </c>
    </row>
    <row r="81" spans="1:9" x14ac:dyDescent="0.2">
      <c r="A81" s="6" t="s">
        <v>5</v>
      </c>
      <c r="B81" s="3" t="s">
        <v>138</v>
      </c>
      <c r="C81" s="5">
        <v>43622</v>
      </c>
      <c r="D81" s="5">
        <v>43623</v>
      </c>
      <c r="E81" s="4" t="s">
        <v>130</v>
      </c>
      <c r="F81" s="5">
        <v>43466</v>
      </c>
      <c r="G81" s="5">
        <v>43830</v>
      </c>
      <c r="H81" s="29">
        <v>257.04000000000002</v>
      </c>
      <c r="I81" s="30">
        <v>0</v>
      </c>
    </row>
    <row r="82" spans="1:9" x14ac:dyDescent="0.2">
      <c r="A82" s="6" t="s">
        <v>5</v>
      </c>
      <c r="B82" s="3" t="s">
        <v>139</v>
      </c>
      <c r="C82" s="5">
        <v>43606</v>
      </c>
      <c r="D82" s="5">
        <v>43713</v>
      </c>
      <c r="E82" s="4" t="s">
        <v>132</v>
      </c>
      <c r="F82" s="5">
        <v>43466</v>
      </c>
      <c r="G82" s="5">
        <v>43830</v>
      </c>
      <c r="H82" s="29">
        <v>0</v>
      </c>
      <c r="I82" s="30">
        <v>0</v>
      </c>
    </row>
    <row r="83" spans="1:9" x14ac:dyDescent="0.2">
      <c r="A83" s="6" t="s">
        <v>5</v>
      </c>
      <c r="B83" s="3" t="s">
        <v>140</v>
      </c>
      <c r="C83" s="5">
        <v>43712</v>
      </c>
      <c r="D83" s="5">
        <v>43713</v>
      </c>
      <c r="E83" s="4" t="s">
        <v>132</v>
      </c>
      <c r="F83" s="5">
        <v>43466</v>
      </c>
      <c r="G83" s="5">
        <v>43830</v>
      </c>
      <c r="H83" s="29">
        <v>0</v>
      </c>
      <c r="I83" s="30">
        <v>0</v>
      </c>
    </row>
    <row r="84" spans="1:9" x14ac:dyDescent="0.2">
      <c r="A84" s="6" t="s">
        <v>5</v>
      </c>
      <c r="B84" s="3" t="s">
        <v>141</v>
      </c>
      <c r="C84" s="5">
        <v>43705</v>
      </c>
      <c r="D84" s="5">
        <v>43723</v>
      </c>
      <c r="E84" s="4" t="s">
        <v>132</v>
      </c>
      <c r="F84" s="5">
        <v>43466</v>
      </c>
      <c r="G84" s="5">
        <v>43830</v>
      </c>
      <c r="H84" s="29">
        <v>3769.72</v>
      </c>
      <c r="I84" s="30">
        <v>0</v>
      </c>
    </row>
    <row r="85" spans="1:9" x14ac:dyDescent="0.2">
      <c r="A85" s="6" t="s">
        <v>5</v>
      </c>
      <c r="B85" s="3" t="s">
        <v>142</v>
      </c>
      <c r="C85" s="5">
        <v>43727</v>
      </c>
      <c r="D85" s="5">
        <v>43741</v>
      </c>
      <c r="E85" s="4" t="s">
        <v>132</v>
      </c>
      <c r="F85" s="5">
        <v>43466</v>
      </c>
      <c r="G85" s="5">
        <v>43830</v>
      </c>
      <c r="H85" s="29">
        <v>11300</v>
      </c>
      <c r="I85" s="30">
        <v>0</v>
      </c>
    </row>
    <row r="86" spans="1:9" x14ac:dyDescent="0.2">
      <c r="A86" s="6" t="s">
        <v>5</v>
      </c>
      <c r="B86" s="3" t="s">
        <v>143</v>
      </c>
      <c r="C86" s="5">
        <v>43715</v>
      </c>
      <c r="D86" s="5">
        <v>43749</v>
      </c>
      <c r="E86" s="4" t="s">
        <v>130</v>
      </c>
      <c r="F86" s="5">
        <v>43466</v>
      </c>
      <c r="G86" s="5">
        <v>43830</v>
      </c>
      <c r="H86" s="29">
        <v>1128.92</v>
      </c>
      <c r="I86" s="30">
        <v>0</v>
      </c>
    </row>
    <row r="87" spans="1:9" x14ac:dyDescent="0.2">
      <c r="A87" s="6" t="s">
        <v>5</v>
      </c>
      <c r="B87" s="3" t="s">
        <v>144</v>
      </c>
      <c r="C87" s="5">
        <v>43739</v>
      </c>
      <c r="D87" s="5">
        <v>43754</v>
      </c>
      <c r="E87" s="4" t="s">
        <v>132</v>
      </c>
      <c r="F87" s="5">
        <v>43466</v>
      </c>
      <c r="G87" s="5">
        <v>43830</v>
      </c>
      <c r="H87" s="29">
        <v>1614.94</v>
      </c>
      <c r="I87" s="30">
        <v>0</v>
      </c>
    </row>
    <row r="88" spans="1:9" x14ac:dyDescent="0.2">
      <c r="A88" s="6" t="s">
        <v>5</v>
      </c>
      <c r="B88" s="3" t="s">
        <v>145</v>
      </c>
      <c r="C88" s="5">
        <v>43695</v>
      </c>
      <c r="D88" s="5">
        <v>43760</v>
      </c>
      <c r="E88" s="4" t="s">
        <v>132</v>
      </c>
      <c r="F88" s="5">
        <v>43466</v>
      </c>
      <c r="G88" s="5">
        <v>43830</v>
      </c>
      <c r="H88" s="29">
        <v>1728.26</v>
      </c>
      <c r="I88" s="30">
        <v>0</v>
      </c>
    </row>
    <row r="89" spans="1:9" x14ac:dyDescent="0.2">
      <c r="A89" s="6" t="s">
        <v>5</v>
      </c>
      <c r="B89" s="3" t="s">
        <v>146</v>
      </c>
      <c r="C89" s="5">
        <v>43734</v>
      </c>
      <c r="D89" s="5">
        <v>43760</v>
      </c>
      <c r="E89" s="4" t="s">
        <v>132</v>
      </c>
      <c r="F89" s="5">
        <v>43466</v>
      </c>
      <c r="G89" s="5">
        <v>43830</v>
      </c>
      <c r="H89" s="29">
        <v>223.6</v>
      </c>
      <c r="I89" s="30">
        <v>0</v>
      </c>
    </row>
    <row r="90" spans="1:9" x14ac:dyDescent="0.2">
      <c r="A90" s="6" t="s">
        <v>5</v>
      </c>
      <c r="B90" s="3" t="s">
        <v>147</v>
      </c>
      <c r="C90" s="5">
        <v>43791</v>
      </c>
      <c r="D90" s="5">
        <v>43802</v>
      </c>
      <c r="E90" s="4" t="s">
        <v>132</v>
      </c>
      <c r="F90" s="5">
        <v>43466</v>
      </c>
      <c r="G90" s="5">
        <v>43830</v>
      </c>
      <c r="H90" s="29">
        <v>341.14</v>
      </c>
      <c r="I90" s="30">
        <v>0</v>
      </c>
    </row>
    <row r="91" spans="1:9" x14ac:dyDescent="0.2">
      <c r="A91" s="6" t="s">
        <v>5</v>
      </c>
      <c r="B91" s="3" t="s">
        <v>148</v>
      </c>
      <c r="C91" s="5">
        <v>43791</v>
      </c>
      <c r="D91" s="5">
        <v>43802</v>
      </c>
      <c r="E91" s="4" t="s">
        <v>132</v>
      </c>
      <c r="F91" s="5">
        <v>43466</v>
      </c>
      <c r="G91" s="5">
        <v>43830</v>
      </c>
      <c r="H91" s="29">
        <v>0</v>
      </c>
      <c r="I91" s="30">
        <v>0</v>
      </c>
    </row>
    <row r="92" spans="1:9" x14ac:dyDescent="0.2">
      <c r="A92" s="6" t="s">
        <v>5</v>
      </c>
      <c r="B92" s="3" t="s">
        <v>149</v>
      </c>
      <c r="C92" s="5">
        <v>43809</v>
      </c>
      <c r="D92" s="5">
        <v>43816</v>
      </c>
      <c r="E92" s="4" t="s">
        <v>150</v>
      </c>
      <c r="F92" s="5">
        <v>43466</v>
      </c>
      <c r="G92" s="5">
        <v>43830</v>
      </c>
      <c r="H92" s="29">
        <v>309.27</v>
      </c>
      <c r="I92" s="30">
        <v>0</v>
      </c>
    </row>
    <row r="93" spans="1:9" x14ac:dyDescent="0.2">
      <c r="A93" s="6" t="s">
        <v>5</v>
      </c>
      <c r="B93" s="3" t="s">
        <v>151</v>
      </c>
      <c r="C93" s="5">
        <v>43812</v>
      </c>
      <c r="D93" s="5">
        <v>43817</v>
      </c>
      <c r="E93" s="4" t="s">
        <v>132</v>
      </c>
      <c r="F93" s="5">
        <v>43466</v>
      </c>
      <c r="G93" s="5">
        <v>43830</v>
      </c>
      <c r="H93" s="29">
        <v>1745</v>
      </c>
      <c r="I93" s="30">
        <v>0</v>
      </c>
    </row>
    <row r="94" spans="1:9" x14ac:dyDescent="0.2">
      <c r="A94" s="6" t="s">
        <v>5</v>
      </c>
      <c r="B94" s="3" t="s">
        <v>152</v>
      </c>
      <c r="C94" s="5">
        <v>43801</v>
      </c>
      <c r="D94" s="5">
        <v>43823</v>
      </c>
      <c r="E94" s="4" t="s">
        <v>132</v>
      </c>
      <c r="F94" s="5">
        <v>43466</v>
      </c>
      <c r="G94" s="5">
        <v>43830</v>
      </c>
      <c r="H94" s="29">
        <v>955.65</v>
      </c>
      <c r="I94" s="30">
        <v>0</v>
      </c>
    </row>
    <row r="95" spans="1:9" x14ac:dyDescent="0.2">
      <c r="A95" s="6" t="s">
        <v>5</v>
      </c>
      <c r="B95" s="3" t="s">
        <v>153</v>
      </c>
      <c r="C95" s="5">
        <v>43812</v>
      </c>
      <c r="D95" s="5">
        <v>43817</v>
      </c>
      <c r="E95" s="4" t="s">
        <v>132</v>
      </c>
      <c r="F95" s="5">
        <v>43466</v>
      </c>
      <c r="G95" s="5">
        <v>43830</v>
      </c>
      <c r="H95" s="29">
        <v>1745</v>
      </c>
      <c r="I95" s="30">
        <v>0</v>
      </c>
    </row>
    <row r="96" spans="1:9" x14ac:dyDescent="0.2">
      <c r="A96" s="6" t="s">
        <v>5</v>
      </c>
      <c r="B96" s="3" t="s">
        <v>172</v>
      </c>
      <c r="C96" s="5">
        <v>43850</v>
      </c>
      <c r="D96" s="5">
        <v>43854</v>
      </c>
      <c r="E96" s="4" t="s">
        <v>173</v>
      </c>
      <c r="F96" s="5">
        <v>43831</v>
      </c>
      <c r="G96" s="5">
        <v>43889</v>
      </c>
      <c r="H96" s="29">
        <v>0</v>
      </c>
      <c r="I96" s="30">
        <v>0</v>
      </c>
    </row>
    <row r="97" spans="1:9" x14ac:dyDescent="0.2">
      <c r="A97" s="6" t="s">
        <v>5</v>
      </c>
      <c r="B97" s="3" t="s">
        <v>174</v>
      </c>
      <c r="C97" s="5">
        <v>43844</v>
      </c>
      <c r="D97" s="5">
        <v>43871</v>
      </c>
      <c r="E97" s="4" t="s">
        <v>173</v>
      </c>
      <c r="F97" s="5">
        <v>43831</v>
      </c>
      <c r="G97" s="5">
        <v>43889</v>
      </c>
      <c r="H97" s="29">
        <v>4424.92</v>
      </c>
      <c r="I97" s="30">
        <v>0</v>
      </c>
    </row>
    <row r="98" spans="1:9" x14ac:dyDescent="0.2">
      <c r="A98" s="6" t="s">
        <v>5</v>
      </c>
      <c r="B98" s="3" t="s">
        <v>175</v>
      </c>
      <c r="C98" s="5">
        <v>43861</v>
      </c>
      <c r="D98" s="5">
        <v>43873</v>
      </c>
      <c r="E98" s="4" t="s">
        <v>173</v>
      </c>
      <c r="F98" s="5">
        <v>43831</v>
      </c>
      <c r="G98" s="5">
        <v>43889</v>
      </c>
      <c r="H98" s="29">
        <v>0</v>
      </c>
      <c r="I98" s="30">
        <v>0</v>
      </c>
    </row>
    <row r="99" spans="1:9" x14ac:dyDescent="0.2">
      <c r="A99" s="6" t="s">
        <v>5</v>
      </c>
      <c r="B99" s="3" t="s">
        <v>176</v>
      </c>
      <c r="C99" s="5">
        <v>43861</v>
      </c>
      <c r="D99" s="5">
        <v>43873</v>
      </c>
      <c r="E99" s="4" t="s">
        <v>173</v>
      </c>
      <c r="F99" s="5">
        <v>43831</v>
      </c>
      <c r="G99" s="5">
        <v>43889</v>
      </c>
      <c r="H99" s="29">
        <v>0</v>
      </c>
      <c r="I99" s="30">
        <v>0</v>
      </c>
    </row>
    <row r="100" spans="1:9" x14ac:dyDescent="0.2">
      <c r="A100" s="6" t="s">
        <v>5</v>
      </c>
      <c r="B100" s="3" t="s">
        <v>177</v>
      </c>
      <c r="C100" s="5">
        <v>43861</v>
      </c>
      <c r="D100" s="5">
        <v>43873</v>
      </c>
      <c r="E100" s="4" t="s">
        <v>173</v>
      </c>
      <c r="F100" s="5">
        <v>43831</v>
      </c>
      <c r="G100" s="5">
        <v>43889</v>
      </c>
      <c r="H100" s="29">
        <v>0</v>
      </c>
      <c r="I100" s="30">
        <v>0</v>
      </c>
    </row>
    <row r="101" spans="1:9" x14ac:dyDescent="0.2">
      <c r="A101" s="6" t="s">
        <v>5</v>
      </c>
      <c r="B101" s="3" t="s">
        <v>178</v>
      </c>
      <c r="C101" s="5">
        <v>43861</v>
      </c>
      <c r="D101" s="5">
        <v>43873</v>
      </c>
      <c r="E101" s="4" t="s">
        <v>173</v>
      </c>
      <c r="F101" s="5">
        <v>43831</v>
      </c>
      <c r="G101" s="5">
        <v>43889</v>
      </c>
      <c r="H101" s="29">
        <v>0</v>
      </c>
      <c r="I101" s="30">
        <v>0</v>
      </c>
    </row>
    <row r="102" spans="1:9" x14ac:dyDescent="0.2">
      <c r="A102" s="6" t="s">
        <v>5</v>
      </c>
      <c r="B102" s="3" t="s">
        <v>179</v>
      </c>
      <c r="C102" s="5">
        <v>43861</v>
      </c>
      <c r="D102" s="5">
        <v>43873</v>
      </c>
      <c r="E102" s="4" t="s">
        <v>173</v>
      </c>
      <c r="F102" s="5">
        <v>43831</v>
      </c>
      <c r="G102" s="5">
        <v>43889</v>
      </c>
      <c r="H102" s="29">
        <v>0</v>
      </c>
      <c r="I102" s="30">
        <v>0</v>
      </c>
    </row>
    <row r="103" spans="1:9" x14ac:dyDescent="0.2">
      <c r="A103" s="6" t="s">
        <v>5</v>
      </c>
      <c r="B103" s="3" t="s">
        <v>180</v>
      </c>
      <c r="C103" s="5">
        <v>43921</v>
      </c>
      <c r="D103" s="5">
        <v>43929</v>
      </c>
      <c r="E103" s="4" t="s">
        <v>181</v>
      </c>
      <c r="F103" s="5">
        <v>43891</v>
      </c>
      <c r="G103" s="5">
        <v>44074</v>
      </c>
      <c r="H103" s="29">
        <v>3500</v>
      </c>
      <c r="I103" s="30">
        <v>0</v>
      </c>
    </row>
    <row r="104" spans="1:9" x14ac:dyDescent="0.2">
      <c r="A104" s="6" t="s">
        <v>5</v>
      </c>
      <c r="B104" s="3" t="s">
        <v>182</v>
      </c>
      <c r="C104" s="5">
        <v>43942</v>
      </c>
      <c r="D104" s="5">
        <v>43942</v>
      </c>
      <c r="E104" s="4" t="s">
        <v>181</v>
      </c>
      <c r="F104" s="5">
        <v>43891</v>
      </c>
      <c r="G104" s="5">
        <v>44074</v>
      </c>
      <c r="H104" s="29">
        <v>3813.52</v>
      </c>
      <c r="I104" s="30">
        <v>0</v>
      </c>
    </row>
    <row r="105" spans="1:9" x14ac:dyDescent="0.2">
      <c r="A105" s="6" t="s">
        <v>5</v>
      </c>
      <c r="B105" s="3" t="s">
        <v>183</v>
      </c>
      <c r="C105" s="5">
        <v>43934</v>
      </c>
      <c r="D105" s="5">
        <v>43965</v>
      </c>
      <c r="E105" s="4" t="s">
        <v>181</v>
      </c>
      <c r="F105" s="5">
        <v>43891</v>
      </c>
      <c r="G105" s="5">
        <v>44074</v>
      </c>
      <c r="H105" s="29">
        <v>963</v>
      </c>
      <c r="I105" s="30">
        <v>0</v>
      </c>
    </row>
    <row r="106" spans="1:9" x14ac:dyDescent="0.2">
      <c r="A106" s="6" t="s">
        <v>5</v>
      </c>
      <c r="B106" s="3" t="s">
        <v>184</v>
      </c>
      <c r="C106" s="5">
        <v>43976</v>
      </c>
      <c r="D106" s="5">
        <v>43984</v>
      </c>
      <c r="E106" s="4" t="s">
        <v>181</v>
      </c>
      <c r="F106" s="5">
        <v>43891</v>
      </c>
      <c r="G106" s="5">
        <v>44074</v>
      </c>
      <c r="H106" s="29">
        <v>1468</v>
      </c>
      <c r="I106" s="30">
        <v>0</v>
      </c>
    </row>
    <row r="107" spans="1:9" x14ac:dyDescent="0.2">
      <c r="A107" s="6" t="s">
        <v>5</v>
      </c>
      <c r="B107" s="3" t="s">
        <v>185</v>
      </c>
      <c r="C107" s="5">
        <v>43986</v>
      </c>
      <c r="D107" s="5">
        <v>43987</v>
      </c>
      <c r="E107" s="4" t="s">
        <v>181</v>
      </c>
      <c r="F107" s="5">
        <v>43891</v>
      </c>
      <c r="G107" s="5">
        <v>44074</v>
      </c>
      <c r="H107" s="29">
        <v>2220.2399999999998</v>
      </c>
      <c r="I107" s="30">
        <v>0</v>
      </c>
    </row>
    <row r="108" spans="1:9" x14ac:dyDescent="0.2">
      <c r="A108" s="6" t="s">
        <v>5</v>
      </c>
      <c r="B108" s="3" t="s">
        <v>186</v>
      </c>
      <c r="C108" s="5">
        <v>44000</v>
      </c>
      <c r="D108" s="5">
        <v>44018</v>
      </c>
      <c r="E108" s="4" t="s">
        <v>181</v>
      </c>
      <c r="F108" s="5">
        <v>43891</v>
      </c>
      <c r="G108" s="5">
        <v>44074</v>
      </c>
      <c r="H108" s="29">
        <v>782.02</v>
      </c>
      <c r="I108" s="30">
        <v>0</v>
      </c>
    </row>
    <row r="109" spans="1:9" x14ac:dyDescent="0.2">
      <c r="A109" s="6" t="s">
        <v>5</v>
      </c>
      <c r="B109" s="3" t="s">
        <v>187</v>
      </c>
      <c r="C109" s="5">
        <v>44014</v>
      </c>
      <c r="D109" s="5">
        <v>44026</v>
      </c>
      <c r="E109" s="4" t="s">
        <v>181</v>
      </c>
      <c r="F109" s="5">
        <v>43891</v>
      </c>
      <c r="G109" s="5">
        <v>44074</v>
      </c>
      <c r="H109" s="29">
        <v>3299</v>
      </c>
      <c r="I109" s="30">
        <v>0</v>
      </c>
    </row>
    <row r="110" spans="1:9" x14ac:dyDescent="0.2">
      <c r="A110" s="6" t="s">
        <v>5</v>
      </c>
      <c r="B110" s="3" t="s">
        <v>188</v>
      </c>
      <c r="C110" s="5">
        <v>44014</v>
      </c>
      <c r="D110" s="5">
        <v>44026</v>
      </c>
      <c r="E110" s="4" t="s">
        <v>181</v>
      </c>
      <c r="F110" s="5">
        <v>43891</v>
      </c>
      <c r="G110" s="5">
        <v>44074</v>
      </c>
      <c r="H110" s="29">
        <v>0</v>
      </c>
      <c r="I110" s="30">
        <v>0</v>
      </c>
    </row>
    <row r="111" spans="1:9" x14ac:dyDescent="0.2">
      <c r="A111" s="6" t="s">
        <v>5</v>
      </c>
      <c r="B111" s="3" t="s">
        <v>189</v>
      </c>
      <c r="C111" s="5">
        <v>44014</v>
      </c>
      <c r="D111" s="5">
        <v>44026</v>
      </c>
      <c r="E111" s="4" t="s">
        <v>181</v>
      </c>
      <c r="F111" s="5">
        <v>43891</v>
      </c>
      <c r="G111" s="5">
        <v>44074</v>
      </c>
      <c r="H111" s="29">
        <v>0</v>
      </c>
      <c r="I111" s="30">
        <v>0</v>
      </c>
    </row>
    <row r="112" spans="1:9" x14ac:dyDescent="0.2">
      <c r="A112" s="6" t="s">
        <v>5</v>
      </c>
      <c r="B112" s="3" t="s">
        <v>190</v>
      </c>
      <c r="C112" s="5">
        <v>44053</v>
      </c>
      <c r="D112" s="5">
        <v>44056</v>
      </c>
      <c r="E112" s="4" t="s">
        <v>181</v>
      </c>
      <c r="F112" s="5">
        <v>43891</v>
      </c>
      <c r="G112" s="5">
        <v>44074</v>
      </c>
      <c r="H112" s="29">
        <v>1157.44</v>
      </c>
      <c r="I112" s="30">
        <v>0</v>
      </c>
    </row>
    <row r="113" spans="1:9" x14ac:dyDescent="0.2">
      <c r="A113" s="6" t="s">
        <v>5</v>
      </c>
      <c r="B113" s="3" t="s">
        <v>191</v>
      </c>
      <c r="C113" s="5">
        <v>44046</v>
      </c>
      <c r="D113" s="5">
        <v>44063</v>
      </c>
      <c r="E113" s="4" t="s">
        <v>181</v>
      </c>
      <c r="F113" s="5">
        <v>43891</v>
      </c>
      <c r="G113" s="5">
        <v>44074</v>
      </c>
      <c r="H113" s="29">
        <v>0</v>
      </c>
      <c r="I113" s="30">
        <v>0</v>
      </c>
    </row>
    <row r="114" spans="1:9" x14ac:dyDescent="0.2">
      <c r="A114" s="6" t="s">
        <v>5</v>
      </c>
      <c r="B114" s="3" t="s">
        <v>192</v>
      </c>
      <c r="C114" s="5">
        <v>44073</v>
      </c>
      <c r="D114" s="5">
        <v>44085</v>
      </c>
      <c r="E114" s="4" t="s">
        <v>181</v>
      </c>
      <c r="F114" s="5">
        <v>43891</v>
      </c>
      <c r="G114" s="5">
        <v>44074</v>
      </c>
      <c r="H114" s="29">
        <v>2905.29</v>
      </c>
      <c r="I114" s="30">
        <v>0</v>
      </c>
    </row>
    <row r="115" spans="1:9" x14ac:dyDescent="0.2">
      <c r="A115" s="6" t="s">
        <v>5</v>
      </c>
      <c r="B115" s="3" t="s">
        <v>193</v>
      </c>
      <c r="C115" s="5">
        <v>44083</v>
      </c>
      <c r="D115" s="5">
        <v>44117</v>
      </c>
      <c r="E115" s="4" t="s">
        <v>194</v>
      </c>
      <c r="F115" s="5">
        <v>44075</v>
      </c>
      <c r="G115" s="5">
        <v>44439</v>
      </c>
      <c r="H115" s="29">
        <v>0</v>
      </c>
      <c r="I115" s="30">
        <v>0</v>
      </c>
    </row>
    <row r="116" spans="1:9" x14ac:dyDescent="0.2">
      <c r="A116" s="6" t="s">
        <v>5</v>
      </c>
      <c r="B116" s="3" t="s">
        <v>195</v>
      </c>
      <c r="C116" s="5">
        <v>44125</v>
      </c>
      <c r="D116" s="5">
        <v>44140</v>
      </c>
      <c r="E116" s="4" t="s">
        <v>194</v>
      </c>
      <c r="F116" s="5">
        <v>44075</v>
      </c>
      <c r="G116" s="5">
        <v>44439</v>
      </c>
      <c r="H116" s="29">
        <v>2502.4</v>
      </c>
      <c r="I116" s="30">
        <v>0</v>
      </c>
    </row>
    <row r="117" spans="1:9" x14ac:dyDescent="0.2">
      <c r="A117" s="6" t="s">
        <v>5</v>
      </c>
      <c r="B117" s="3" t="s">
        <v>196</v>
      </c>
      <c r="C117" s="5">
        <v>44089</v>
      </c>
      <c r="D117" s="5">
        <v>44140</v>
      </c>
      <c r="E117" s="4" t="s">
        <v>194</v>
      </c>
      <c r="F117" s="5">
        <v>44075</v>
      </c>
      <c r="G117" s="5">
        <v>44439</v>
      </c>
      <c r="H117" s="29">
        <v>1826.68</v>
      </c>
      <c r="I117" s="30">
        <v>0</v>
      </c>
    </row>
    <row r="118" spans="1:9" x14ac:dyDescent="0.2">
      <c r="A118" s="6" t="s">
        <v>5</v>
      </c>
      <c r="B118" s="3" t="s">
        <v>197</v>
      </c>
      <c r="C118" s="5">
        <v>44180</v>
      </c>
      <c r="D118" s="5">
        <v>44183</v>
      </c>
      <c r="E118" s="4" t="s">
        <v>194</v>
      </c>
      <c r="F118" s="5">
        <v>44075</v>
      </c>
      <c r="G118" s="5">
        <v>44439</v>
      </c>
      <c r="H118" s="29">
        <v>0</v>
      </c>
      <c r="I118" s="30">
        <v>0</v>
      </c>
    </row>
    <row r="119" spans="1:9" x14ac:dyDescent="0.2">
      <c r="A119" s="6" t="s">
        <v>5</v>
      </c>
      <c r="B119" s="3" t="s">
        <v>198</v>
      </c>
      <c r="C119" s="5">
        <v>44177</v>
      </c>
      <c r="D119" s="5">
        <v>44186</v>
      </c>
      <c r="E119" s="4" t="s">
        <v>194</v>
      </c>
      <c r="F119" s="5">
        <v>44075</v>
      </c>
      <c r="G119" s="5">
        <v>44439</v>
      </c>
      <c r="H119" s="29">
        <v>0</v>
      </c>
      <c r="I119" s="30">
        <v>0</v>
      </c>
    </row>
    <row r="120" spans="1:9" x14ac:dyDescent="0.2">
      <c r="A120" s="6" t="s">
        <v>5</v>
      </c>
      <c r="B120" s="3" t="s">
        <v>199</v>
      </c>
      <c r="C120" s="5">
        <v>44171</v>
      </c>
      <c r="D120" s="5">
        <v>44210</v>
      </c>
      <c r="E120" s="4" t="s">
        <v>194</v>
      </c>
      <c r="F120" s="5">
        <v>44075</v>
      </c>
      <c r="G120" s="5">
        <v>44439</v>
      </c>
      <c r="H120" s="29">
        <v>2856.75</v>
      </c>
      <c r="I120" s="30">
        <v>0</v>
      </c>
    </row>
    <row r="121" spans="1:9" x14ac:dyDescent="0.2">
      <c r="A121" s="6" t="s">
        <v>5</v>
      </c>
      <c r="B121" s="3" t="s">
        <v>200</v>
      </c>
      <c r="C121" s="5">
        <v>44228</v>
      </c>
      <c r="D121" s="5">
        <v>44230</v>
      </c>
      <c r="E121" s="4" t="s">
        <v>194</v>
      </c>
      <c r="F121" s="5">
        <v>44075</v>
      </c>
      <c r="G121" s="5">
        <v>44439</v>
      </c>
      <c r="H121" s="29">
        <v>0</v>
      </c>
      <c r="I121" s="30">
        <v>0</v>
      </c>
    </row>
    <row r="122" spans="1:9" x14ac:dyDescent="0.2">
      <c r="A122" s="6" t="s">
        <v>5</v>
      </c>
      <c r="B122" s="3" t="s">
        <v>201</v>
      </c>
      <c r="C122" s="5">
        <v>44235</v>
      </c>
      <c r="D122" s="5">
        <v>44235</v>
      </c>
      <c r="E122" s="4" t="s">
        <v>194</v>
      </c>
      <c r="F122" s="5">
        <v>44075</v>
      </c>
      <c r="G122" s="5">
        <v>44439</v>
      </c>
      <c r="H122" s="29">
        <v>675.98</v>
      </c>
      <c r="I122" s="30">
        <v>0</v>
      </c>
    </row>
    <row r="123" spans="1:9" x14ac:dyDescent="0.2">
      <c r="A123" s="6" t="s">
        <v>5</v>
      </c>
      <c r="B123" s="3" t="s">
        <v>202</v>
      </c>
      <c r="C123" s="5">
        <v>44202</v>
      </c>
      <c r="D123" s="5">
        <v>44239</v>
      </c>
      <c r="E123" s="4" t="s">
        <v>194</v>
      </c>
      <c r="F123" s="5">
        <v>44075</v>
      </c>
      <c r="G123" s="5">
        <v>44439</v>
      </c>
      <c r="H123" s="29">
        <v>0</v>
      </c>
      <c r="I123" s="30">
        <v>0</v>
      </c>
    </row>
    <row r="124" spans="1:9" x14ac:dyDescent="0.2">
      <c r="A124" s="6" t="s">
        <v>5</v>
      </c>
      <c r="B124" s="3" t="s">
        <v>203</v>
      </c>
      <c r="C124" s="5">
        <v>44207</v>
      </c>
      <c r="D124" s="5">
        <v>44239</v>
      </c>
      <c r="E124" s="4" t="s">
        <v>194</v>
      </c>
      <c r="F124" s="5">
        <v>44075</v>
      </c>
      <c r="G124" s="5">
        <v>44439</v>
      </c>
      <c r="H124" s="29">
        <v>3848.82</v>
      </c>
      <c r="I124" s="30">
        <v>0</v>
      </c>
    </row>
    <row r="125" spans="1:9" x14ac:dyDescent="0.2">
      <c r="A125" s="6" t="s">
        <v>5</v>
      </c>
      <c r="B125" s="3" t="s">
        <v>204</v>
      </c>
      <c r="C125" s="5">
        <v>44207</v>
      </c>
      <c r="D125" s="5">
        <v>44239</v>
      </c>
      <c r="E125" s="4" t="s">
        <v>194</v>
      </c>
      <c r="F125" s="5">
        <v>44075</v>
      </c>
      <c r="G125" s="5">
        <v>44439</v>
      </c>
      <c r="H125" s="29">
        <v>579.69000000000005</v>
      </c>
      <c r="I125" s="30">
        <v>0</v>
      </c>
    </row>
    <row r="126" spans="1:9" x14ac:dyDescent="0.2">
      <c r="A126" s="6" t="s">
        <v>5</v>
      </c>
      <c r="B126" s="3" t="s">
        <v>205</v>
      </c>
      <c r="C126" s="5">
        <v>44207</v>
      </c>
      <c r="D126" s="5">
        <v>44239</v>
      </c>
      <c r="E126" s="4" t="s">
        <v>194</v>
      </c>
      <c r="F126" s="5">
        <v>44075</v>
      </c>
      <c r="G126" s="5">
        <v>44439</v>
      </c>
      <c r="H126" s="29">
        <v>325.77</v>
      </c>
      <c r="I126" s="30">
        <v>0</v>
      </c>
    </row>
    <row r="127" spans="1:9" x14ac:dyDescent="0.2">
      <c r="A127" s="6" t="s">
        <v>5</v>
      </c>
      <c r="B127" s="3" t="s">
        <v>206</v>
      </c>
      <c r="C127" s="5">
        <v>44067</v>
      </c>
      <c r="D127" s="5">
        <v>44074</v>
      </c>
      <c r="E127" s="4" t="s">
        <v>181</v>
      </c>
      <c r="F127" s="5">
        <v>43891</v>
      </c>
      <c r="G127" s="5">
        <v>44074</v>
      </c>
      <c r="H127" s="29">
        <v>568.47</v>
      </c>
      <c r="I127" s="30">
        <v>0</v>
      </c>
    </row>
    <row r="128" spans="1:9" x14ac:dyDescent="0.2">
      <c r="A128" s="6" t="s">
        <v>5</v>
      </c>
      <c r="B128" s="3" t="s">
        <v>207</v>
      </c>
      <c r="C128" s="5">
        <v>44067</v>
      </c>
      <c r="D128" s="5">
        <v>44074</v>
      </c>
      <c r="E128" s="4" t="s">
        <v>181</v>
      </c>
      <c r="F128" s="5">
        <v>43891</v>
      </c>
      <c r="G128" s="5">
        <v>44074</v>
      </c>
      <c r="H128" s="29">
        <v>799.73</v>
      </c>
      <c r="I128" s="30">
        <v>0</v>
      </c>
    </row>
    <row r="129" spans="1:9" x14ac:dyDescent="0.2">
      <c r="A129" s="6" t="s">
        <v>43</v>
      </c>
      <c r="B129" s="3" t="s">
        <v>44</v>
      </c>
      <c r="C129" s="5">
        <v>42779</v>
      </c>
      <c r="D129" s="5">
        <v>42790</v>
      </c>
      <c r="E129" s="4" t="s">
        <v>45</v>
      </c>
      <c r="F129" s="5">
        <v>42736</v>
      </c>
      <c r="G129" s="5">
        <v>42736</v>
      </c>
      <c r="H129" s="29">
        <v>436.88</v>
      </c>
      <c r="I129" s="30">
        <v>0</v>
      </c>
    </row>
    <row r="130" spans="1:9" x14ac:dyDescent="0.2">
      <c r="A130" s="6" t="s">
        <v>43</v>
      </c>
      <c r="B130" s="3" t="s">
        <v>46</v>
      </c>
      <c r="C130" s="5">
        <v>42907</v>
      </c>
      <c r="D130" s="5">
        <v>42914</v>
      </c>
      <c r="E130" s="4" t="s">
        <v>47</v>
      </c>
      <c r="F130" s="5">
        <v>42795</v>
      </c>
      <c r="G130" s="5">
        <v>43100</v>
      </c>
      <c r="H130" s="29">
        <v>0</v>
      </c>
      <c r="I130" s="30">
        <v>0</v>
      </c>
    </row>
    <row r="131" spans="1:9" x14ac:dyDescent="0.2">
      <c r="A131" s="6" t="s">
        <v>43</v>
      </c>
      <c r="B131" s="3" t="s">
        <v>48</v>
      </c>
      <c r="C131" s="5">
        <v>42813</v>
      </c>
      <c r="D131" s="5">
        <v>42947</v>
      </c>
      <c r="E131" s="4" t="s">
        <v>47</v>
      </c>
      <c r="F131" s="5">
        <v>42795</v>
      </c>
      <c r="G131" s="5">
        <v>43100</v>
      </c>
      <c r="H131" s="29">
        <v>1095.57</v>
      </c>
      <c r="I131" s="30">
        <v>0</v>
      </c>
    </row>
    <row r="132" spans="1:9" x14ac:dyDescent="0.2">
      <c r="A132" s="6" t="s">
        <v>43</v>
      </c>
      <c r="B132" s="3" t="s">
        <v>49</v>
      </c>
      <c r="C132" s="5">
        <v>42915</v>
      </c>
      <c r="D132" s="5">
        <v>42964</v>
      </c>
      <c r="E132" s="4" t="s">
        <v>47</v>
      </c>
      <c r="F132" s="5">
        <v>42795</v>
      </c>
      <c r="G132" s="5">
        <v>43100</v>
      </c>
      <c r="H132" s="29">
        <v>574.47</v>
      </c>
      <c r="I132" s="30">
        <v>0</v>
      </c>
    </row>
    <row r="133" spans="1:9" x14ac:dyDescent="0.2">
      <c r="A133" s="6" t="s">
        <v>43</v>
      </c>
      <c r="B133" s="3" t="s">
        <v>50</v>
      </c>
      <c r="C133" s="5">
        <v>42982</v>
      </c>
      <c r="D133" s="5">
        <v>43006</v>
      </c>
      <c r="E133" s="4" t="s">
        <v>47</v>
      </c>
      <c r="F133" s="5">
        <v>42795</v>
      </c>
      <c r="G133" s="5">
        <v>43100</v>
      </c>
      <c r="H133" s="29">
        <v>1756.93</v>
      </c>
      <c r="I133" s="30">
        <v>0</v>
      </c>
    </row>
    <row r="134" spans="1:9" x14ac:dyDescent="0.2">
      <c r="A134" s="6" t="s">
        <v>43</v>
      </c>
      <c r="B134" s="3" t="s">
        <v>51</v>
      </c>
      <c r="C134" s="5">
        <v>42982</v>
      </c>
      <c r="D134" s="5">
        <v>43006</v>
      </c>
      <c r="E134" s="4" t="s">
        <v>47</v>
      </c>
      <c r="F134" s="5">
        <v>42795</v>
      </c>
      <c r="G134" s="5">
        <v>43100</v>
      </c>
      <c r="H134" s="29">
        <v>778.6</v>
      </c>
      <c r="I134" s="30">
        <v>0</v>
      </c>
    </row>
    <row r="135" spans="1:9" x14ac:dyDescent="0.2">
      <c r="A135" s="6" t="s">
        <v>43</v>
      </c>
      <c r="B135" s="3" t="s">
        <v>52</v>
      </c>
      <c r="C135" s="5">
        <v>42873</v>
      </c>
      <c r="D135" s="5">
        <v>43026</v>
      </c>
      <c r="E135" s="4" t="s">
        <v>47</v>
      </c>
      <c r="F135" s="5">
        <v>42795</v>
      </c>
      <c r="G135" s="5">
        <v>43100</v>
      </c>
      <c r="H135" s="29">
        <v>1042.69</v>
      </c>
      <c r="I135" s="30">
        <v>0</v>
      </c>
    </row>
    <row r="136" spans="1:9" x14ac:dyDescent="0.2">
      <c r="A136" s="6" t="s">
        <v>43</v>
      </c>
      <c r="B136" s="3" t="s">
        <v>53</v>
      </c>
      <c r="C136" s="5">
        <v>43028</v>
      </c>
      <c r="D136" s="5">
        <v>43033</v>
      </c>
      <c r="E136" s="4" t="s">
        <v>47</v>
      </c>
      <c r="F136" s="5">
        <v>42795</v>
      </c>
      <c r="G136" s="5">
        <v>43100</v>
      </c>
      <c r="H136" s="29">
        <v>1315.83</v>
      </c>
      <c r="I136" s="30">
        <v>0</v>
      </c>
    </row>
    <row r="137" spans="1:9" x14ac:dyDescent="0.2">
      <c r="A137" s="6" t="s">
        <v>43</v>
      </c>
      <c r="B137" s="3" t="s">
        <v>54</v>
      </c>
      <c r="C137" s="5">
        <v>42915</v>
      </c>
      <c r="D137" s="5">
        <v>43039</v>
      </c>
      <c r="E137" s="4" t="s">
        <v>47</v>
      </c>
      <c r="F137" s="5">
        <v>42795</v>
      </c>
      <c r="G137" s="5">
        <v>43100</v>
      </c>
      <c r="H137" s="29">
        <v>0</v>
      </c>
      <c r="I137" s="30">
        <v>0</v>
      </c>
    </row>
    <row r="138" spans="1:9" x14ac:dyDescent="0.2">
      <c r="A138" s="6" t="s">
        <v>43</v>
      </c>
      <c r="B138" s="3" t="s">
        <v>55</v>
      </c>
      <c r="C138" s="5">
        <v>43023</v>
      </c>
      <c r="D138" s="5">
        <v>43069</v>
      </c>
      <c r="E138" s="4" t="s">
        <v>47</v>
      </c>
      <c r="F138" s="5">
        <v>42795</v>
      </c>
      <c r="G138" s="5">
        <v>43100</v>
      </c>
      <c r="H138" s="29">
        <v>994.06</v>
      </c>
      <c r="I138" s="30">
        <v>0</v>
      </c>
    </row>
    <row r="139" spans="1:9" x14ac:dyDescent="0.2">
      <c r="A139" s="6" t="s">
        <v>43</v>
      </c>
      <c r="B139" s="3" t="s">
        <v>56</v>
      </c>
      <c r="C139" s="5">
        <v>42926</v>
      </c>
      <c r="D139" s="5">
        <v>43077</v>
      </c>
      <c r="E139" s="4" t="s">
        <v>47</v>
      </c>
      <c r="F139" s="5">
        <v>42795</v>
      </c>
      <c r="G139" s="5">
        <v>43100</v>
      </c>
      <c r="H139" s="29">
        <v>0</v>
      </c>
      <c r="I139" s="30">
        <v>0</v>
      </c>
    </row>
    <row r="140" spans="1:9" x14ac:dyDescent="0.2">
      <c r="A140" s="6" t="s">
        <v>43</v>
      </c>
      <c r="B140" s="3" t="s">
        <v>57</v>
      </c>
      <c r="C140" s="5">
        <v>43010</v>
      </c>
      <c r="D140" s="5">
        <v>43144</v>
      </c>
      <c r="E140" s="4" t="s">
        <v>47</v>
      </c>
      <c r="F140" s="5">
        <v>42795</v>
      </c>
      <c r="G140" s="5">
        <v>43100</v>
      </c>
      <c r="H140" s="29">
        <v>0</v>
      </c>
      <c r="I140" s="30">
        <v>0</v>
      </c>
    </row>
    <row r="141" spans="1:9" x14ac:dyDescent="0.2">
      <c r="A141" s="6" t="s">
        <v>43</v>
      </c>
      <c r="B141" s="3" t="s">
        <v>58</v>
      </c>
      <c r="C141" s="5">
        <v>43052</v>
      </c>
      <c r="D141" s="5">
        <v>43144</v>
      </c>
      <c r="E141" s="4" t="s">
        <v>47</v>
      </c>
      <c r="F141" s="5">
        <v>42795</v>
      </c>
      <c r="G141" s="5">
        <v>43100</v>
      </c>
      <c r="H141" s="29">
        <v>469.85</v>
      </c>
      <c r="I141" s="30">
        <v>0</v>
      </c>
    </row>
    <row r="142" spans="1:9" x14ac:dyDescent="0.2">
      <c r="A142" s="6" t="s">
        <v>43</v>
      </c>
      <c r="B142" s="3" t="s">
        <v>59</v>
      </c>
      <c r="C142" s="5">
        <v>43052</v>
      </c>
      <c r="D142" s="5">
        <v>43144</v>
      </c>
      <c r="E142" s="4" t="s">
        <v>47</v>
      </c>
      <c r="F142" s="5">
        <v>42795</v>
      </c>
      <c r="G142" s="5">
        <v>43100</v>
      </c>
      <c r="H142" s="29">
        <v>464.28</v>
      </c>
      <c r="I142" s="30">
        <v>0</v>
      </c>
    </row>
    <row r="143" spans="1:9" x14ac:dyDescent="0.2">
      <c r="A143" s="6" t="s">
        <v>43</v>
      </c>
      <c r="B143" s="3" t="s">
        <v>60</v>
      </c>
      <c r="C143" s="5">
        <v>42941</v>
      </c>
      <c r="D143" s="5">
        <v>43180</v>
      </c>
      <c r="E143" s="4" t="s">
        <v>47</v>
      </c>
      <c r="F143" s="5">
        <v>42795</v>
      </c>
      <c r="G143" s="5">
        <v>43100</v>
      </c>
      <c r="H143" s="29">
        <v>1048.72</v>
      </c>
      <c r="I143" s="30">
        <v>0</v>
      </c>
    </row>
    <row r="144" spans="1:9" x14ac:dyDescent="0.2">
      <c r="A144" s="6" t="s">
        <v>43</v>
      </c>
      <c r="B144" s="3" t="s">
        <v>61</v>
      </c>
      <c r="C144" s="5">
        <v>42742</v>
      </c>
      <c r="D144" s="5">
        <v>43189</v>
      </c>
      <c r="E144" s="4" t="s">
        <v>62</v>
      </c>
      <c r="F144" s="5">
        <v>42736</v>
      </c>
      <c r="G144" s="5">
        <v>42794</v>
      </c>
      <c r="H144" s="29">
        <v>743.79</v>
      </c>
      <c r="I144" s="30">
        <v>0</v>
      </c>
    </row>
    <row r="145" spans="1:9" x14ac:dyDescent="0.2">
      <c r="A145" s="6" t="s">
        <v>43</v>
      </c>
      <c r="B145" s="3" t="s">
        <v>63</v>
      </c>
      <c r="C145" s="5">
        <v>42842</v>
      </c>
      <c r="D145" s="5">
        <v>43189</v>
      </c>
      <c r="E145" s="4" t="s">
        <v>47</v>
      </c>
      <c r="F145" s="5">
        <v>42795</v>
      </c>
      <c r="G145" s="5">
        <v>43100</v>
      </c>
      <c r="H145" s="29">
        <v>402.36</v>
      </c>
      <c r="I145" s="30">
        <v>0</v>
      </c>
    </row>
    <row r="146" spans="1:9" x14ac:dyDescent="0.2">
      <c r="A146" s="6" t="s">
        <v>43</v>
      </c>
      <c r="B146" s="3" t="s">
        <v>64</v>
      </c>
      <c r="C146" s="5">
        <v>42932</v>
      </c>
      <c r="D146" s="5">
        <v>43273</v>
      </c>
      <c r="E146" s="4" t="s">
        <v>47</v>
      </c>
      <c r="F146" s="5">
        <v>42795</v>
      </c>
      <c r="G146" s="5">
        <v>43100</v>
      </c>
      <c r="H146" s="29">
        <v>522.44000000000005</v>
      </c>
      <c r="I146" s="30">
        <v>0</v>
      </c>
    </row>
    <row r="147" spans="1:9" x14ac:dyDescent="0.2">
      <c r="A147" s="6" t="s">
        <v>43</v>
      </c>
      <c r="B147" s="3" t="s">
        <v>65</v>
      </c>
      <c r="C147" s="5">
        <v>42769</v>
      </c>
      <c r="D147" s="5">
        <v>43283</v>
      </c>
      <c r="E147" s="4" t="s">
        <v>62</v>
      </c>
      <c r="F147" s="5">
        <v>42736</v>
      </c>
      <c r="G147" s="5">
        <v>42794</v>
      </c>
      <c r="H147" s="29">
        <v>0</v>
      </c>
      <c r="I147" s="30">
        <v>10000</v>
      </c>
    </row>
    <row r="148" spans="1:9" x14ac:dyDescent="0.2">
      <c r="A148" s="6" t="s">
        <v>43</v>
      </c>
      <c r="B148" s="3" t="s">
        <v>66</v>
      </c>
      <c r="C148" s="5">
        <v>43042</v>
      </c>
      <c r="D148" s="5">
        <v>43287</v>
      </c>
      <c r="E148" s="4" t="s">
        <v>47</v>
      </c>
      <c r="F148" s="5">
        <v>42795</v>
      </c>
      <c r="G148" s="5">
        <v>43100</v>
      </c>
      <c r="H148" s="29">
        <v>625.58000000000004</v>
      </c>
      <c r="I148" s="30">
        <v>0</v>
      </c>
    </row>
    <row r="149" spans="1:9" x14ac:dyDescent="0.2">
      <c r="A149" s="6" t="s">
        <v>43</v>
      </c>
      <c r="B149" s="3" t="s">
        <v>67</v>
      </c>
      <c r="C149" s="5">
        <v>42983</v>
      </c>
      <c r="D149" s="5">
        <v>43810</v>
      </c>
      <c r="E149" s="4" t="s">
        <v>47</v>
      </c>
      <c r="F149" s="5">
        <v>42795</v>
      </c>
      <c r="G149" s="5">
        <v>43100</v>
      </c>
      <c r="H149" s="29">
        <v>3000</v>
      </c>
      <c r="I149" s="30">
        <v>0</v>
      </c>
    </row>
    <row r="150" spans="1:9" x14ac:dyDescent="0.2">
      <c r="A150" s="6" t="s">
        <v>43</v>
      </c>
      <c r="B150" s="3" t="s">
        <v>107</v>
      </c>
      <c r="C150" s="5">
        <v>43150</v>
      </c>
      <c r="D150" s="5">
        <v>43159</v>
      </c>
      <c r="E150" s="4" t="s">
        <v>108</v>
      </c>
      <c r="F150" s="5">
        <v>43101</v>
      </c>
      <c r="G150" s="5">
        <v>43465</v>
      </c>
      <c r="H150" s="29">
        <v>2058.7600000000002</v>
      </c>
      <c r="I150" s="30">
        <v>0</v>
      </c>
    </row>
    <row r="151" spans="1:9" x14ac:dyDescent="0.2">
      <c r="A151" s="6" t="s">
        <v>43</v>
      </c>
      <c r="B151" s="3" t="s">
        <v>109</v>
      </c>
      <c r="C151" s="5">
        <v>43145</v>
      </c>
      <c r="D151" s="5">
        <v>43175</v>
      </c>
      <c r="E151" s="4" t="s">
        <v>108</v>
      </c>
      <c r="F151" s="5">
        <v>43101</v>
      </c>
      <c r="G151" s="5">
        <v>43465</v>
      </c>
      <c r="H151" s="29">
        <v>657</v>
      </c>
      <c r="I151" s="30">
        <v>0</v>
      </c>
    </row>
    <row r="152" spans="1:9" x14ac:dyDescent="0.2">
      <c r="A152" s="6" t="s">
        <v>43</v>
      </c>
      <c r="B152" s="3" t="s">
        <v>110</v>
      </c>
      <c r="C152" s="5">
        <v>43120</v>
      </c>
      <c r="D152" s="5">
        <v>43189</v>
      </c>
      <c r="E152" s="4" t="s">
        <v>108</v>
      </c>
      <c r="F152" s="5">
        <v>43101</v>
      </c>
      <c r="G152" s="5">
        <v>43465</v>
      </c>
      <c r="H152" s="29">
        <v>653.29999999999995</v>
      </c>
      <c r="I152" s="30">
        <v>0</v>
      </c>
    </row>
    <row r="153" spans="1:9" x14ac:dyDescent="0.2">
      <c r="A153" s="6" t="s">
        <v>43</v>
      </c>
      <c r="B153" s="3" t="s">
        <v>111</v>
      </c>
      <c r="C153" s="5">
        <v>43147</v>
      </c>
      <c r="D153" s="5">
        <v>43199</v>
      </c>
      <c r="E153" s="4" t="s">
        <v>108</v>
      </c>
      <c r="F153" s="5">
        <v>43101</v>
      </c>
      <c r="G153" s="5">
        <v>43465</v>
      </c>
      <c r="H153" s="29">
        <v>212.9</v>
      </c>
      <c r="I153" s="30">
        <v>0</v>
      </c>
    </row>
    <row r="154" spans="1:9" x14ac:dyDescent="0.2">
      <c r="A154" s="6" t="s">
        <v>43</v>
      </c>
      <c r="B154" s="3" t="s">
        <v>112</v>
      </c>
      <c r="C154" s="5">
        <v>43122</v>
      </c>
      <c r="D154" s="5">
        <v>43258</v>
      </c>
      <c r="E154" s="4" t="s">
        <v>108</v>
      </c>
      <c r="F154" s="5">
        <v>43101</v>
      </c>
      <c r="G154" s="5">
        <v>43465</v>
      </c>
      <c r="H154" s="29">
        <v>487.91</v>
      </c>
      <c r="I154" s="30">
        <v>0</v>
      </c>
    </row>
    <row r="155" spans="1:9" x14ac:dyDescent="0.2">
      <c r="A155" s="6" t="s">
        <v>43</v>
      </c>
      <c r="B155" s="3" t="s">
        <v>113</v>
      </c>
      <c r="C155" s="5">
        <v>43121</v>
      </c>
      <c r="D155" s="5">
        <v>43277</v>
      </c>
      <c r="E155" s="4" t="s">
        <v>108</v>
      </c>
      <c r="F155" s="5">
        <v>43101</v>
      </c>
      <c r="G155" s="5">
        <v>43465</v>
      </c>
      <c r="H155" s="29">
        <v>1624.04</v>
      </c>
      <c r="I155" s="30">
        <v>0</v>
      </c>
    </row>
    <row r="156" spans="1:9" x14ac:dyDescent="0.2">
      <c r="A156" s="6" t="s">
        <v>43</v>
      </c>
      <c r="B156" s="3" t="s">
        <v>114</v>
      </c>
      <c r="C156" s="5">
        <v>43152</v>
      </c>
      <c r="D156" s="5">
        <v>43287</v>
      </c>
      <c r="E156" s="4" t="s">
        <v>108</v>
      </c>
      <c r="F156" s="5">
        <v>43101</v>
      </c>
      <c r="G156" s="5">
        <v>43465</v>
      </c>
      <c r="H156" s="29">
        <v>279.99</v>
      </c>
      <c r="I156" s="30">
        <v>0</v>
      </c>
    </row>
    <row r="157" spans="1:9" x14ac:dyDescent="0.2">
      <c r="A157" s="6" t="s">
        <v>43</v>
      </c>
      <c r="B157" s="3" t="s">
        <v>115</v>
      </c>
      <c r="C157" s="5">
        <v>43151</v>
      </c>
      <c r="D157" s="5">
        <v>43292</v>
      </c>
      <c r="E157" s="4" t="s">
        <v>108</v>
      </c>
      <c r="F157" s="5">
        <v>43101</v>
      </c>
      <c r="G157" s="5">
        <v>43465</v>
      </c>
      <c r="H157" s="29">
        <v>1725.2</v>
      </c>
      <c r="I157" s="30">
        <v>0</v>
      </c>
    </row>
    <row r="158" spans="1:9" x14ac:dyDescent="0.2">
      <c r="A158" s="6" t="s">
        <v>43</v>
      </c>
      <c r="B158" s="3" t="s">
        <v>116</v>
      </c>
      <c r="C158" s="5">
        <v>43297</v>
      </c>
      <c r="D158" s="5">
        <v>43329</v>
      </c>
      <c r="E158" s="4" t="s">
        <v>108</v>
      </c>
      <c r="F158" s="5">
        <v>43101</v>
      </c>
      <c r="G158" s="5">
        <v>43465</v>
      </c>
      <c r="H158" s="29">
        <v>689.8</v>
      </c>
      <c r="I158" s="30">
        <v>0</v>
      </c>
    </row>
    <row r="159" spans="1:9" x14ac:dyDescent="0.2">
      <c r="A159" s="6" t="s">
        <v>43</v>
      </c>
      <c r="B159" s="3" t="s">
        <v>117</v>
      </c>
      <c r="C159" s="5">
        <v>43188</v>
      </c>
      <c r="D159" s="5">
        <v>43367</v>
      </c>
      <c r="E159" s="4" t="s">
        <v>108</v>
      </c>
      <c r="F159" s="5">
        <v>43101</v>
      </c>
      <c r="G159" s="5">
        <v>43465</v>
      </c>
      <c r="H159" s="29">
        <v>1690.78</v>
      </c>
      <c r="I159" s="30">
        <v>0</v>
      </c>
    </row>
    <row r="160" spans="1:9" x14ac:dyDescent="0.2">
      <c r="A160" s="6" t="s">
        <v>43</v>
      </c>
      <c r="B160" s="3" t="s">
        <v>118</v>
      </c>
      <c r="C160" s="5">
        <v>43107</v>
      </c>
      <c r="D160" s="5">
        <v>43388</v>
      </c>
      <c r="E160" s="4" t="s">
        <v>108</v>
      </c>
      <c r="F160" s="5">
        <v>43101</v>
      </c>
      <c r="G160" s="5">
        <v>43465</v>
      </c>
      <c r="H160" s="29">
        <v>532.65</v>
      </c>
      <c r="I160" s="30">
        <v>0</v>
      </c>
    </row>
    <row r="161" spans="1:9" x14ac:dyDescent="0.2">
      <c r="A161" s="6" t="s">
        <v>43</v>
      </c>
      <c r="B161" s="3" t="s">
        <v>119</v>
      </c>
      <c r="C161" s="5">
        <v>43367</v>
      </c>
      <c r="D161" s="5">
        <v>43389</v>
      </c>
      <c r="E161" s="4" t="s">
        <v>108</v>
      </c>
      <c r="F161" s="5">
        <v>43101</v>
      </c>
      <c r="G161" s="5">
        <v>43465</v>
      </c>
      <c r="H161" s="29">
        <v>676.5</v>
      </c>
      <c r="I161" s="30">
        <v>0</v>
      </c>
    </row>
    <row r="162" spans="1:9" x14ac:dyDescent="0.2">
      <c r="A162" s="6" t="s">
        <v>43</v>
      </c>
      <c r="B162" s="3" t="s">
        <v>120</v>
      </c>
      <c r="C162" s="5">
        <v>43392</v>
      </c>
      <c r="D162" s="5">
        <v>43465</v>
      </c>
      <c r="E162" s="4" t="s">
        <v>108</v>
      </c>
      <c r="F162" s="5">
        <v>43101</v>
      </c>
      <c r="G162" s="5">
        <v>43465</v>
      </c>
      <c r="H162" s="29">
        <v>703.57</v>
      </c>
      <c r="I162" s="30">
        <v>0</v>
      </c>
    </row>
    <row r="163" spans="1:9" x14ac:dyDescent="0.2">
      <c r="A163" s="6" t="s">
        <v>43</v>
      </c>
      <c r="B163" s="3" t="s">
        <v>121</v>
      </c>
      <c r="C163" s="5">
        <v>43368</v>
      </c>
      <c r="D163" s="5">
        <v>43479</v>
      </c>
      <c r="E163" s="4" t="s">
        <v>108</v>
      </c>
      <c r="F163" s="5">
        <v>43101</v>
      </c>
      <c r="G163" s="5">
        <v>43465</v>
      </c>
      <c r="H163" s="29">
        <v>0</v>
      </c>
      <c r="I163" s="30">
        <v>0</v>
      </c>
    </row>
    <row r="164" spans="1:9" x14ac:dyDescent="0.2">
      <c r="A164" s="6" t="s">
        <v>43</v>
      </c>
      <c r="B164" s="3" t="s">
        <v>122</v>
      </c>
      <c r="C164" s="5">
        <v>43281</v>
      </c>
      <c r="D164" s="5">
        <v>43494</v>
      </c>
      <c r="E164" s="4" t="s">
        <v>108</v>
      </c>
      <c r="F164" s="5">
        <v>43101</v>
      </c>
      <c r="G164" s="5">
        <v>43465</v>
      </c>
      <c r="H164" s="29">
        <v>716.56</v>
      </c>
      <c r="I164" s="30">
        <v>0</v>
      </c>
    </row>
    <row r="165" spans="1:9" x14ac:dyDescent="0.2">
      <c r="A165" s="6" t="s">
        <v>43</v>
      </c>
      <c r="B165" s="3" t="s">
        <v>123</v>
      </c>
      <c r="C165" s="5">
        <v>43370</v>
      </c>
      <c r="D165" s="5">
        <v>43537</v>
      </c>
      <c r="E165" s="4" t="s">
        <v>108</v>
      </c>
      <c r="F165" s="5">
        <v>43101</v>
      </c>
      <c r="G165" s="5">
        <v>43465</v>
      </c>
      <c r="H165" s="29">
        <v>672.39</v>
      </c>
      <c r="I165" s="30">
        <v>0</v>
      </c>
    </row>
    <row r="166" spans="1:9" x14ac:dyDescent="0.2">
      <c r="A166" s="6" t="s">
        <v>43</v>
      </c>
      <c r="B166" s="3" t="s">
        <v>124</v>
      </c>
      <c r="C166" s="5">
        <v>43443</v>
      </c>
      <c r="D166" s="5">
        <v>43556</v>
      </c>
      <c r="E166" s="4" t="s">
        <v>108</v>
      </c>
      <c r="F166" s="5">
        <v>43101</v>
      </c>
      <c r="G166" s="5">
        <v>43465</v>
      </c>
      <c r="H166" s="29">
        <v>1191.21</v>
      </c>
      <c r="I166" s="30">
        <v>0</v>
      </c>
    </row>
    <row r="167" spans="1:9" x14ac:dyDescent="0.2">
      <c r="A167" s="6" t="s">
        <v>43</v>
      </c>
      <c r="B167" s="3" t="s">
        <v>125</v>
      </c>
      <c r="C167" s="5">
        <v>43419</v>
      </c>
      <c r="D167" s="5">
        <v>43599</v>
      </c>
      <c r="E167" s="4" t="s">
        <v>108</v>
      </c>
      <c r="F167" s="5">
        <v>43101</v>
      </c>
      <c r="G167" s="5">
        <v>43465</v>
      </c>
      <c r="H167" s="29">
        <v>1018.16</v>
      </c>
      <c r="I167" s="30">
        <v>0</v>
      </c>
    </row>
    <row r="168" spans="1:9" x14ac:dyDescent="0.2">
      <c r="A168" s="6" t="s">
        <v>43</v>
      </c>
      <c r="B168" s="3" t="s">
        <v>126</v>
      </c>
      <c r="C168" s="5">
        <v>43454</v>
      </c>
      <c r="D168" s="5">
        <v>43599</v>
      </c>
      <c r="E168" s="4" t="s">
        <v>108</v>
      </c>
      <c r="F168" s="5">
        <v>43101</v>
      </c>
      <c r="G168" s="5">
        <v>43465</v>
      </c>
      <c r="H168" s="29">
        <v>588.04999999999995</v>
      </c>
      <c r="I168" s="30">
        <v>0</v>
      </c>
    </row>
    <row r="169" spans="1:9" x14ac:dyDescent="0.2">
      <c r="A169" s="6" t="s">
        <v>43</v>
      </c>
      <c r="B169" s="3" t="s">
        <v>127</v>
      </c>
      <c r="C169" s="5">
        <v>43359</v>
      </c>
      <c r="D169" s="5">
        <v>43606</v>
      </c>
      <c r="E169" s="4" t="s">
        <v>108</v>
      </c>
      <c r="F169" s="5">
        <v>43101</v>
      </c>
      <c r="G169" s="5">
        <v>43465</v>
      </c>
      <c r="H169" s="29">
        <v>1189.8499999999999</v>
      </c>
      <c r="I169" s="30">
        <v>0</v>
      </c>
    </row>
    <row r="170" spans="1:9" x14ac:dyDescent="0.2">
      <c r="A170" s="6" t="s">
        <v>43</v>
      </c>
      <c r="B170" s="3" t="s">
        <v>128</v>
      </c>
      <c r="C170" s="5">
        <v>43206</v>
      </c>
      <c r="D170" s="5">
        <v>43342</v>
      </c>
      <c r="E170" s="4" t="s">
        <v>108</v>
      </c>
      <c r="F170" s="5">
        <v>43101</v>
      </c>
      <c r="G170" s="5">
        <v>43465</v>
      </c>
      <c r="H170" s="29">
        <v>521.01</v>
      </c>
      <c r="I170" s="30">
        <v>0</v>
      </c>
    </row>
    <row r="171" spans="1:9" x14ac:dyDescent="0.2">
      <c r="A171" s="6" t="s">
        <v>43</v>
      </c>
      <c r="B171" s="3" t="s">
        <v>154</v>
      </c>
      <c r="C171" s="5">
        <v>43476</v>
      </c>
      <c r="D171" s="5">
        <v>43522</v>
      </c>
      <c r="E171" s="4" t="s">
        <v>155</v>
      </c>
      <c r="F171" s="5">
        <v>43466</v>
      </c>
      <c r="G171" s="5">
        <v>43830</v>
      </c>
      <c r="H171" s="29">
        <v>350</v>
      </c>
      <c r="I171" s="30">
        <v>0</v>
      </c>
    </row>
    <row r="172" spans="1:9" x14ac:dyDescent="0.2">
      <c r="A172" s="6" t="s">
        <v>43</v>
      </c>
      <c r="B172" s="3" t="s">
        <v>156</v>
      </c>
      <c r="C172" s="5">
        <v>43503</v>
      </c>
      <c r="D172" s="5">
        <v>43622</v>
      </c>
      <c r="E172" s="4" t="s">
        <v>155</v>
      </c>
      <c r="F172" s="5">
        <v>43466</v>
      </c>
      <c r="G172" s="5">
        <v>43830</v>
      </c>
      <c r="H172" s="29">
        <v>2685.86</v>
      </c>
      <c r="I172" s="30">
        <v>0</v>
      </c>
    </row>
    <row r="173" spans="1:9" x14ac:dyDescent="0.2">
      <c r="A173" s="6" t="s">
        <v>43</v>
      </c>
      <c r="B173" s="3" t="s">
        <v>157</v>
      </c>
      <c r="C173" s="5">
        <v>43534</v>
      </c>
      <c r="D173" s="5">
        <v>43630</v>
      </c>
      <c r="E173" s="4" t="s">
        <v>155</v>
      </c>
      <c r="F173" s="5">
        <v>43466</v>
      </c>
      <c r="G173" s="5">
        <v>43830</v>
      </c>
      <c r="H173" s="29">
        <v>0</v>
      </c>
      <c r="I173" s="30">
        <v>0</v>
      </c>
    </row>
    <row r="174" spans="1:9" x14ac:dyDescent="0.2">
      <c r="A174" s="6" t="s">
        <v>43</v>
      </c>
      <c r="B174" s="3" t="s">
        <v>158</v>
      </c>
      <c r="C174" s="5">
        <v>43517</v>
      </c>
      <c r="D174" s="5">
        <v>43662</v>
      </c>
      <c r="E174" s="4" t="s">
        <v>155</v>
      </c>
      <c r="F174" s="5">
        <v>43466</v>
      </c>
      <c r="G174" s="5">
        <v>43830</v>
      </c>
      <c r="H174" s="29">
        <v>1391.6</v>
      </c>
      <c r="I174" s="30">
        <v>0</v>
      </c>
    </row>
    <row r="175" spans="1:9" x14ac:dyDescent="0.2">
      <c r="A175" s="6" t="s">
        <v>43</v>
      </c>
      <c r="B175" s="3" t="s">
        <v>159</v>
      </c>
      <c r="C175" s="5">
        <v>43631</v>
      </c>
      <c r="D175" s="5">
        <v>43690</v>
      </c>
      <c r="E175" s="4" t="s">
        <v>155</v>
      </c>
      <c r="F175" s="5">
        <v>43466</v>
      </c>
      <c r="G175" s="5">
        <v>43830</v>
      </c>
      <c r="H175" s="29">
        <v>1176.52</v>
      </c>
      <c r="I175" s="30">
        <v>0</v>
      </c>
    </row>
    <row r="176" spans="1:9" x14ac:dyDescent="0.2">
      <c r="A176" s="6" t="s">
        <v>43</v>
      </c>
      <c r="B176" s="3" t="s">
        <v>160</v>
      </c>
      <c r="C176" s="5">
        <v>43739</v>
      </c>
      <c r="D176" s="5">
        <v>43754</v>
      </c>
      <c r="E176" s="4" t="s">
        <v>155</v>
      </c>
      <c r="F176" s="5">
        <v>43466</v>
      </c>
      <c r="G176" s="5">
        <v>43830</v>
      </c>
      <c r="H176" s="29">
        <v>365.98</v>
      </c>
      <c r="I176" s="30">
        <v>0</v>
      </c>
    </row>
    <row r="177" spans="1:9" x14ac:dyDescent="0.2">
      <c r="A177" s="6" t="s">
        <v>43</v>
      </c>
      <c r="B177" s="3" t="s">
        <v>161</v>
      </c>
      <c r="C177" s="5">
        <v>43732</v>
      </c>
      <c r="D177" s="5">
        <v>43755</v>
      </c>
      <c r="E177" s="4" t="s">
        <v>155</v>
      </c>
      <c r="F177" s="5">
        <v>43466</v>
      </c>
      <c r="G177" s="5">
        <v>43830</v>
      </c>
      <c r="H177" s="29">
        <v>0</v>
      </c>
      <c r="I177" s="30">
        <v>0</v>
      </c>
    </row>
    <row r="178" spans="1:9" x14ac:dyDescent="0.2">
      <c r="A178" s="6" t="s">
        <v>43</v>
      </c>
      <c r="B178" s="3" t="s">
        <v>162</v>
      </c>
      <c r="C178" s="5">
        <v>43705</v>
      </c>
      <c r="D178" s="5">
        <v>43796</v>
      </c>
      <c r="E178" s="4" t="s">
        <v>155</v>
      </c>
      <c r="F178" s="5">
        <v>43466</v>
      </c>
      <c r="G178" s="5">
        <v>43830</v>
      </c>
      <c r="H178" s="29">
        <v>1300.01</v>
      </c>
      <c r="I178" s="30">
        <v>0</v>
      </c>
    </row>
    <row r="179" spans="1:9" x14ac:dyDescent="0.2">
      <c r="A179" s="6" t="s">
        <v>43</v>
      </c>
      <c r="B179" s="3" t="s">
        <v>163</v>
      </c>
      <c r="C179" s="5">
        <v>43645</v>
      </c>
      <c r="D179" s="5">
        <v>43816</v>
      </c>
      <c r="E179" s="4" t="s">
        <v>155</v>
      </c>
      <c r="F179" s="5">
        <v>43466</v>
      </c>
      <c r="G179" s="5">
        <v>43830</v>
      </c>
      <c r="H179" s="29">
        <v>1074.9000000000001</v>
      </c>
      <c r="I179" s="30">
        <v>0</v>
      </c>
    </row>
    <row r="180" spans="1:9" x14ac:dyDescent="0.2">
      <c r="A180" s="6" t="s">
        <v>43</v>
      </c>
      <c r="B180" s="3" t="s">
        <v>164</v>
      </c>
      <c r="C180" s="5">
        <v>43801</v>
      </c>
      <c r="D180" s="5">
        <v>43817</v>
      </c>
      <c r="E180" s="4" t="s">
        <v>155</v>
      </c>
      <c r="F180" s="5">
        <v>43466</v>
      </c>
      <c r="G180" s="5">
        <v>43830</v>
      </c>
      <c r="H180" s="29">
        <v>0</v>
      </c>
      <c r="I180" s="30">
        <v>0</v>
      </c>
    </row>
    <row r="181" spans="1:9" x14ac:dyDescent="0.2">
      <c r="A181" s="6" t="s">
        <v>43</v>
      </c>
      <c r="B181" s="3" t="s">
        <v>165</v>
      </c>
      <c r="C181" s="5">
        <v>43672</v>
      </c>
      <c r="D181" s="5">
        <v>43838</v>
      </c>
      <c r="E181" s="4" t="s">
        <v>155</v>
      </c>
      <c r="F181" s="5">
        <v>43466</v>
      </c>
      <c r="G181" s="5">
        <v>43830</v>
      </c>
      <c r="H181" s="29">
        <v>300</v>
      </c>
      <c r="I181" s="30">
        <v>0</v>
      </c>
    </row>
    <row r="182" spans="1:9" x14ac:dyDescent="0.2">
      <c r="A182" s="6" t="s">
        <v>43</v>
      </c>
      <c r="B182" s="3" t="s">
        <v>166</v>
      </c>
      <c r="C182" s="5">
        <v>43812</v>
      </c>
      <c r="D182" s="5">
        <v>43866</v>
      </c>
      <c r="E182" s="4" t="s">
        <v>155</v>
      </c>
      <c r="F182" s="5">
        <v>43466</v>
      </c>
      <c r="G182" s="5">
        <v>43830</v>
      </c>
      <c r="H182" s="29">
        <v>622.28</v>
      </c>
      <c r="I182" s="30">
        <v>0</v>
      </c>
    </row>
    <row r="183" spans="1:9" x14ac:dyDescent="0.2">
      <c r="A183" s="6" t="s">
        <v>43</v>
      </c>
      <c r="B183" s="3" t="s">
        <v>167</v>
      </c>
      <c r="C183" s="5">
        <v>43717</v>
      </c>
      <c r="D183" s="5">
        <v>43873</v>
      </c>
      <c r="E183" s="4" t="s">
        <v>155</v>
      </c>
      <c r="F183" s="5">
        <v>43466</v>
      </c>
      <c r="G183" s="5">
        <v>43830</v>
      </c>
      <c r="H183" s="29">
        <v>772.75</v>
      </c>
      <c r="I183" s="30">
        <v>0</v>
      </c>
    </row>
    <row r="184" spans="1:9" x14ac:dyDescent="0.2">
      <c r="A184" s="6" t="s">
        <v>43</v>
      </c>
      <c r="B184" s="3" t="s">
        <v>168</v>
      </c>
      <c r="C184" s="5">
        <v>43587</v>
      </c>
      <c r="D184" s="5">
        <v>43930</v>
      </c>
      <c r="E184" s="4" t="s">
        <v>155</v>
      </c>
      <c r="F184" s="5">
        <v>43466</v>
      </c>
      <c r="G184" s="5">
        <v>43830</v>
      </c>
      <c r="H184" s="29">
        <v>2337.48</v>
      </c>
      <c r="I184" s="30">
        <v>0</v>
      </c>
    </row>
    <row r="185" spans="1:9" x14ac:dyDescent="0.2">
      <c r="A185" s="6" t="s">
        <v>43</v>
      </c>
      <c r="B185" s="3" t="s">
        <v>169</v>
      </c>
      <c r="C185" s="5">
        <v>43765</v>
      </c>
      <c r="D185" s="5">
        <v>43998</v>
      </c>
      <c r="E185" s="4" t="s">
        <v>155</v>
      </c>
      <c r="F185" s="5">
        <v>43466</v>
      </c>
      <c r="G185" s="5">
        <v>43830</v>
      </c>
      <c r="H185" s="29">
        <v>600</v>
      </c>
      <c r="I185" s="30">
        <v>0</v>
      </c>
    </row>
    <row r="186" spans="1:9" x14ac:dyDescent="0.2">
      <c r="A186" s="6" t="s">
        <v>43</v>
      </c>
      <c r="B186" s="3" t="s">
        <v>170</v>
      </c>
      <c r="C186" s="5">
        <v>43715</v>
      </c>
      <c r="D186" s="5">
        <v>44018</v>
      </c>
      <c r="E186" s="4" t="s">
        <v>155</v>
      </c>
      <c r="F186" s="5">
        <v>43466</v>
      </c>
      <c r="G186" s="5">
        <v>43830</v>
      </c>
      <c r="H186" s="29">
        <v>746.79</v>
      </c>
      <c r="I186" s="30">
        <v>0</v>
      </c>
    </row>
    <row r="187" spans="1:9" x14ac:dyDescent="0.2">
      <c r="A187" s="6" t="s">
        <v>43</v>
      </c>
      <c r="B187" s="3" t="s">
        <v>171</v>
      </c>
      <c r="C187" s="5">
        <v>43773</v>
      </c>
      <c r="D187" s="5">
        <v>44021</v>
      </c>
      <c r="E187" s="4" t="s">
        <v>155</v>
      </c>
      <c r="F187" s="5">
        <v>43466</v>
      </c>
      <c r="G187" s="5">
        <v>43830</v>
      </c>
      <c r="H187" s="29">
        <v>705.21</v>
      </c>
      <c r="I187" s="30">
        <v>0</v>
      </c>
    </row>
    <row r="188" spans="1:9" x14ac:dyDescent="0.2">
      <c r="A188" s="6" t="s">
        <v>43</v>
      </c>
      <c r="B188" s="3" t="s">
        <v>211</v>
      </c>
      <c r="C188" s="5">
        <v>43869</v>
      </c>
      <c r="D188" s="5">
        <v>43945</v>
      </c>
      <c r="E188" s="4" t="s">
        <v>212</v>
      </c>
      <c r="F188" s="5">
        <v>43831</v>
      </c>
      <c r="G188" s="5">
        <v>43889</v>
      </c>
      <c r="H188" s="29">
        <v>2946.14</v>
      </c>
      <c r="I188" s="30">
        <v>0</v>
      </c>
    </row>
    <row r="189" spans="1:9" x14ac:dyDescent="0.2">
      <c r="A189" s="6" t="s">
        <v>43</v>
      </c>
      <c r="B189" s="3" t="s">
        <v>213</v>
      </c>
      <c r="C189" s="5">
        <v>44001</v>
      </c>
      <c r="D189" s="5">
        <v>44018</v>
      </c>
      <c r="E189" s="4" t="s">
        <v>214</v>
      </c>
      <c r="F189" s="5">
        <v>43891</v>
      </c>
      <c r="G189" s="5">
        <v>44074</v>
      </c>
      <c r="H189" s="29">
        <v>1205.1500000000001</v>
      </c>
      <c r="I189" s="30">
        <v>0</v>
      </c>
    </row>
    <row r="190" spans="1:9" x14ac:dyDescent="0.2">
      <c r="A190" s="6" t="s">
        <v>43</v>
      </c>
      <c r="B190" s="3" t="s">
        <v>215</v>
      </c>
      <c r="C190" s="5">
        <v>44000</v>
      </c>
      <c r="D190" s="5">
        <v>44018</v>
      </c>
      <c r="E190" s="4" t="s">
        <v>214</v>
      </c>
      <c r="F190" s="5">
        <v>43891</v>
      </c>
      <c r="G190" s="5">
        <v>44074</v>
      </c>
      <c r="H190" s="29">
        <v>0</v>
      </c>
      <c r="I190" s="30">
        <v>0</v>
      </c>
    </row>
    <row r="191" spans="1:9" x14ac:dyDescent="0.2">
      <c r="A191" s="6" t="s">
        <v>43</v>
      </c>
      <c r="B191" s="3" t="s">
        <v>216</v>
      </c>
      <c r="C191" s="5">
        <v>44005</v>
      </c>
      <c r="D191" s="5">
        <v>44032</v>
      </c>
      <c r="E191" s="4" t="s">
        <v>214</v>
      </c>
      <c r="F191" s="5">
        <v>43891</v>
      </c>
      <c r="G191" s="5">
        <v>44074</v>
      </c>
      <c r="H191" s="29">
        <v>4726.03</v>
      </c>
      <c r="I191" s="30">
        <v>0</v>
      </c>
    </row>
    <row r="192" spans="1:9" x14ac:dyDescent="0.2">
      <c r="A192" s="6" t="s">
        <v>43</v>
      </c>
      <c r="B192" s="3" t="s">
        <v>217</v>
      </c>
      <c r="C192" s="5">
        <v>43832</v>
      </c>
      <c r="D192" s="5">
        <v>44039</v>
      </c>
      <c r="E192" s="4" t="s">
        <v>212</v>
      </c>
      <c r="F192" s="5">
        <v>43831</v>
      </c>
      <c r="G192" s="5">
        <v>43889</v>
      </c>
      <c r="H192" s="29">
        <v>1180.1600000000001</v>
      </c>
      <c r="I192" s="30">
        <v>0</v>
      </c>
    </row>
    <row r="193" spans="1:9" x14ac:dyDescent="0.2">
      <c r="A193" s="6" t="s">
        <v>43</v>
      </c>
      <c r="B193" s="3" t="s">
        <v>218</v>
      </c>
      <c r="C193" s="5">
        <v>44041</v>
      </c>
      <c r="D193" s="5">
        <v>44046</v>
      </c>
      <c r="E193" s="4" t="s">
        <v>214</v>
      </c>
      <c r="F193" s="5">
        <v>43891</v>
      </c>
      <c r="G193" s="5">
        <v>44074</v>
      </c>
      <c r="H193" s="29">
        <v>0</v>
      </c>
      <c r="I193" s="30">
        <v>0</v>
      </c>
    </row>
    <row r="194" spans="1:9" x14ac:dyDescent="0.2">
      <c r="A194" s="6" t="s">
        <v>43</v>
      </c>
      <c r="B194" s="3" t="s">
        <v>219</v>
      </c>
      <c r="C194" s="5">
        <v>44014</v>
      </c>
      <c r="D194" s="5">
        <v>44050</v>
      </c>
      <c r="E194" s="4" t="s">
        <v>214</v>
      </c>
      <c r="F194" s="5">
        <v>43891</v>
      </c>
      <c r="G194" s="5">
        <v>44074</v>
      </c>
      <c r="H194" s="29">
        <v>1426.58</v>
      </c>
      <c r="I194" s="30">
        <v>0</v>
      </c>
    </row>
    <row r="195" spans="1:9" x14ac:dyDescent="0.2">
      <c r="A195" s="6" t="s">
        <v>43</v>
      </c>
      <c r="B195" s="3" t="s">
        <v>220</v>
      </c>
      <c r="C195" s="5">
        <v>43925</v>
      </c>
      <c r="D195" s="5">
        <v>44064</v>
      </c>
      <c r="E195" s="4" t="s">
        <v>214</v>
      </c>
      <c r="F195" s="5">
        <v>43891</v>
      </c>
      <c r="G195" s="5">
        <v>44074</v>
      </c>
      <c r="H195" s="29">
        <v>2344.54</v>
      </c>
      <c r="I195" s="30">
        <v>0</v>
      </c>
    </row>
    <row r="196" spans="1:9" x14ac:dyDescent="0.2">
      <c r="A196" s="6" t="s">
        <v>43</v>
      </c>
      <c r="B196" s="3" t="s">
        <v>221</v>
      </c>
      <c r="C196" s="5">
        <v>43990</v>
      </c>
      <c r="D196" s="5">
        <v>44091</v>
      </c>
      <c r="E196" s="4" t="s">
        <v>214</v>
      </c>
      <c r="F196" s="5">
        <v>43891</v>
      </c>
      <c r="G196" s="5">
        <v>44074</v>
      </c>
      <c r="H196" s="29">
        <v>381.78</v>
      </c>
      <c r="I196" s="30">
        <v>0</v>
      </c>
    </row>
    <row r="197" spans="1:9" x14ac:dyDescent="0.2">
      <c r="A197" s="6" t="s">
        <v>43</v>
      </c>
      <c r="B197" s="3" t="s">
        <v>222</v>
      </c>
      <c r="C197" s="5">
        <v>44011</v>
      </c>
      <c r="D197" s="5">
        <v>44109</v>
      </c>
      <c r="E197" s="4" t="s">
        <v>214</v>
      </c>
      <c r="F197" s="5">
        <v>43891</v>
      </c>
      <c r="G197" s="5">
        <v>44074</v>
      </c>
      <c r="H197" s="29">
        <v>2466.19</v>
      </c>
      <c r="I197" s="30">
        <v>0</v>
      </c>
    </row>
    <row r="198" spans="1:9" x14ac:dyDescent="0.2">
      <c r="A198" s="6" t="s">
        <v>43</v>
      </c>
      <c r="B198" s="3" t="s">
        <v>223</v>
      </c>
      <c r="C198" s="5">
        <v>44018</v>
      </c>
      <c r="D198" s="5">
        <v>44112</v>
      </c>
      <c r="E198" s="4" t="s">
        <v>214</v>
      </c>
      <c r="F198" s="5">
        <v>43891</v>
      </c>
      <c r="G198" s="5">
        <v>44074</v>
      </c>
      <c r="H198" s="29">
        <v>4763.79</v>
      </c>
      <c r="I198" s="30">
        <v>0</v>
      </c>
    </row>
    <row r="199" spans="1:9" x14ac:dyDescent="0.2">
      <c r="A199" s="6" t="s">
        <v>43</v>
      </c>
      <c r="B199" s="3" t="s">
        <v>224</v>
      </c>
      <c r="C199" s="5">
        <v>44004</v>
      </c>
      <c r="D199" s="5">
        <v>44130</v>
      </c>
      <c r="E199" s="4" t="s">
        <v>214</v>
      </c>
      <c r="F199" s="5">
        <v>43891</v>
      </c>
      <c r="G199" s="5">
        <v>44074</v>
      </c>
      <c r="H199" s="29">
        <v>0</v>
      </c>
      <c r="I199" s="30">
        <v>0</v>
      </c>
    </row>
    <row r="200" spans="1:9" x14ac:dyDescent="0.2">
      <c r="A200" s="6" t="s">
        <v>43</v>
      </c>
      <c r="B200" s="3" t="s">
        <v>225</v>
      </c>
      <c r="C200" s="5">
        <v>43988</v>
      </c>
      <c r="D200" s="5">
        <v>44132</v>
      </c>
      <c r="E200" s="4" t="s">
        <v>214</v>
      </c>
      <c r="F200" s="5">
        <v>43891</v>
      </c>
      <c r="G200" s="5">
        <v>44074</v>
      </c>
      <c r="H200" s="29">
        <v>3500</v>
      </c>
      <c r="I200" s="30">
        <v>0</v>
      </c>
    </row>
    <row r="201" spans="1:9" x14ac:dyDescent="0.2">
      <c r="A201" s="6" t="s">
        <v>43</v>
      </c>
      <c r="B201" s="3" t="s">
        <v>226</v>
      </c>
      <c r="C201" s="5">
        <v>43990</v>
      </c>
      <c r="D201" s="5">
        <v>44133</v>
      </c>
      <c r="E201" s="4" t="s">
        <v>214</v>
      </c>
      <c r="F201" s="5">
        <v>43891</v>
      </c>
      <c r="G201" s="5">
        <v>44074</v>
      </c>
      <c r="H201" s="29">
        <v>0</v>
      </c>
      <c r="I201" s="30">
        <v>0</v>
      </c>
    </row>
    <row r="202" spans="1:9" x14ac:dyDescent="0.2">
      <c r="A202" s="6" t="s">
        <v>43</v>
      </c>
      <c r="B202" s="3" t="s">
        <v>227</v>
      </c>
      <c r="C202" s="5">
        <v>44058</v>
      </c>
      <c r="D202" s="5">
        <v>44162</v>
      </c>
      <c r="E202" s="4" t="s">
        <v>214</v>
      </c>
      <c r="F202" s="5">
        <v>43891</v>
      </c>
      <c r="G202" s="5">
        <v>44074</v>
      </c>
      <c r="H202" s="29">
        <v>0</v>
      </c>
      <c r="I202" s="30">
        <v>0</v>
      </c>
    </row>
    <row r="203" spans="1:9" x14ac:dyDescent="0.2">
      <c r="A203" s="6" t="s">
        <v>43</v>
      </c>
      <c r="B203" s="3" t="s">
        <v>228</v>
      </c>
      <c r="C203" s="5">
        <v>44024</v>
      </c>
      <c r="D203" s="5">
        <v>44169</v>
      </c>
      <c r="E203" s="4" t="s">
        <v>214</v>
      </c>
      <c r="F203" s="5">
        <v>43891</v>
      </c>
      <c r="G203" s="5">
        <v>44074</v>
      </c>
      <c r="H203" s="29">
        <v>1300</v>
      </c>
      <c r="I203" s="30">
        <v>0</v>
      </c>
    </row>
    <row r="204" spans="1:9" x14ac:dyDescent="0.2">
      <c r="A204" s="6" t="s">
        <v>43</v>
      </c>
      <c r="B204" s="3" t="s">
        <v>229</v>
      </c>
      <c r="C204" s="5">
        <v>44060</v>
      </c>
      <c r="D204" s="5">
        <v>44182</v>
      </c>
      <c r="E204" s="4" t="s">
        <v>214</v>
      </c>
      <c r="F204" s="5">
        <v>43891</v>
      </c>
      <c r="G204" s="5">
        <v>44074</v>
      </c>
      <c r="H204" s="29">
        <v>705.2</v>
      </c>
      <c r="I204" s="30">
        <v>0</v>
      </c>
    </row>
    <row r="205" spans="1:9" x14ac:dyDescent="0.2">
      <c r="A205" s="6" t="s">
        <v>43</v>
      </c>
      <c r="B205" s="3" t="s">
        <v>230</v>
      </c>
      <c r="C205" s="5">
        <v>43969</v>
      </c>
      <c r="D205" s="5">
        <v>44188</v>
      </c>
      <c r="E205" s="4" t="s">
        <v>214</v>
      </c>
      <c r="F205" s="5">
        <v>43891</v>
      </c>
      <c r="G205" s="5">
        <v>44074</v>
      </c>
      <c r="H205" s="29">
        <v>2027.04</v>
      </c>
      <c r="I205" s="30">
        <v>0</v>
      </c>
    </row>
    <row r="206" spans="1:9" x14ac:dyDescent="0.2">
      <c r="A206" s="6" t="s">
        <v>43</v>
      </c>
      <c r="B206" s="3" t="s">
        <v>231</v>
      </c>
      <c r="C206" s="5">
        <v>44002</v>
      </c>
      <c r="D206" s="5">
        <v>44235</v>
      </c>
      <c r="E206" s="4" t="s">
        <v>214</v>
      </c>
      <c r="F206" s="5">
        <v>43891</v>
      </c>
      <c r="G206" s="5">
        <v>44074</v>
      </c>
      <c r="H206" s="29">
        <v>1068.79</v>
      </c>
      <c r="I206" s="30">
        <v>0</v>
      </c>
    </row>
    <row r="207" spans="1:9" x14ac:dyDescent="0.2">
      <c r="A207" s="6" t="s">
        <v>43</v>
      </c>
      <c r="B207" s="3" t="s">
        <v>232</v>
      </c>
      <c r="C207" s="5">
        <v>44047</v>
      </c>
      <c r="D207" s="5">
        <v>44274</v>
      </c>
      <c r="E207" s="4" t="s">
        <v>214</v>
      </c>
      <c r="F207" s="5">
        <v>43891</v>
      </c>
      <c r="G207" s="5">
        <v>44074</v>
      </c>
      <c r="H207" s="29">
        <v>1200</v>
      </c>
      <c r="I207" s="30">
        <v>0</v>
      </c>
    </row>
    <row r="208" spans="1:9" x14ac:dyDescent="0.2">
      <c r="A208" s="6" t="s">
        <v>43</v>
      </c>
      <c r="B208" s="3" t="s">
        <v>233</v>
      </c>
      <c r="C208" s="5">
        <v>44058</v>
      </c>
      <c r="D208" s="5">
        <v>44253</v>
      </c>
      <c r="E208" s="4" t="s">
        <v>214</v>
      </c>
      <c r="F208" s="5">
        <v>43891</v>
      </c>
      <c r="G208" s="5">
        <v>44074</v>
      </c>
      <c r="H208" s="29">
        <v>150</v>
      </c>
      <c r="I208" s="30">
        <v>0</v>
      </c>
    </row>
    <row r="209" spans="1:9" x14ac:dyDescent="0.2">
      <c r="A209" s="6" t="s">
        <v>234</v>
      </c>
      <c r="B209" s="3" t="s">
        <v>235</v>
      </c>
      <c r="C209" s="5">
        <v>43882</v>
      </c>
      <c r="D209" s="5">
        <v>43917</v>
      </c>
      <c r="E209" s="4" t="s">
        <v>236</v>
      </c>
      <c r="F209" s="5">
        <v>43831</v>
      </c>
      <c r="G209" s="5">
        <v>43889</v>
      </c>
      <c r="H209" s="29">
        <v>714.61</v>
      </c>
      <c r="I209" s="30">
        <v>0</v>
      </c>
    </row>
    <row r="210" spans="1:9" x14ac:dyDescent="0.2">
      <c r="A210" s="15" t="s">
        <v>234</v>
      </c>
      <c r="B210" s="16" t="s">
        <v>237</v>
      </c>
      <c r="C210" s="17">
        <v>44058</v>
      </c>
      <c r="D210" s="17">
        <v>44127</v>
      </c>
      <c r="E210" s="18" t="s">
        <v>238</v>
      </c>
      <c r="F210" s="17">
        <v>43891</v>
      </c>
      <c r="G210" s="17">
        <v>44074</v>
      </c>
      <c r="H210" s="31">
        <v>0</v>
      </c>
      <c r="I210" s="32">
        <v>0</v>
      </c>
    </row>
    <row r="211" spans="1:9" x14ac:dyDescent="0.2">
      <c r="H211" s="33">
        <f>SUM(Tabela1[KwotaOdszkodowania])</f>
        <v>245946.22</v>
      </c>
      <c r="I211" s="33">
        <f>SUM(Tabela1[KwotaRezerwy])</f>
        <v>10000</v>
      </c>
    </row>
  </sheetData>
  <sortState ref="A2:AB211">
    <sortCondition ref="A1"/>
  </sortState>
  <pageMargins left="0.75" right="0.75" top="1" bottom="1" header="0.5" footer="0.5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20"/>
  <sheetViews>
    <sheetView showGridLines="0" tabSelected="1" workbookViewId="0">
      <selection activeCell="B25" sqref="B25"/>
    </sheetView>
  </sheetViews>
  <sheetFormatPr defaultRowHeight="15" x14ac:dyDescent="0.25"/>
  <cols>
    <col min="2" max="2" width="47.140625" customWidth="1"/>
    <col min="3" max="3" width="15.140625" customWidth="1"/>
    <col min="4" max="4" width="12.28515625" customWidth="1"/>
    <col min="5" max="81" width="6.5703125" customWidth="1"/>
    <col min="82" max="142" width="8" customWidth="1"/>
    <col min="143" max="146" width="9" customWidth="1"/>
    <col min="147" max="147" width="14.28515625" bestFit="1" customWidth="1"/>
  </cols>
  <sheetData>
    <row r="3" spans="2:4" x14ac:dyDescent="0.25">
      <c r="B3" s="36" t="s">
        <v>251</v>
      </c>
      <c r="C3" s="37" t="s">
        <v>250</v>
      </c>
      <c r="D3" s="37" t="s">
        <v>249</v>
      </c>
    </row>
    <row r="4" spans="2:4" x14ac:dyDescent="0.25">
      <c r="B4" s="38" t="s">
        <v>244</v>
      </c>
      <c r="C4" s="39"/>
      <c r="D4" s="39"/>
    </row>
    <row r="5" spans="2:4" x14ac:dyDescent="0.25">
      <c r="B5" s="43" t="s">
        <v>5</v>
      </c>
      <c r="C5" s="39">
        <v>60387.46</v>
      </c>
      <c r="D5" s="39">
        <v>0</v>
      </c>
    </row>
    <row r="6" spans="2:4" x14ac:dyDescent="0.25">
      <c r="B6" s="43" t="s">
        <v>43</v>
      </c>
      <c r="C6" s="39">
        <v>15272.050000000003</v>
      </c>
      <c r="D6" s="39">
        <v>10000</v>
      </c>
    </row>
    <row r="7" spans="2:4" x14ac:dyDescent="0.25">
      <c r="B7" s="38" t="s">
        <v>245</v>
      </c>
      <c r="C7" s="39"/>
      <c r="D7" s="39"/>
    </row>
    <row r="8" spans="2:4" x14ac:dyDescent="0.25">
      <c r="B8" s="43" t="s">
        <v>5</v>
      </c>
      <c r="C8" s="39">
        <v>33637.67</v>
      </c>
      <c r="D8" s="39">
        <v>0</v>
      </c>
    </row>
    <row r="9" spans="2:4" x14ac:dyDescent="0.25">
      <c r="B9" s="43" t="s">
        <v>43</v>
      </c>
      <c r="C9" s="39">
        <v>17889.629999999994</v>
      </c>
      <c r="D9" s="39">
        <v>0</v>
      </c>
    </row>
    <row r="10" spans="2:4" x14ac:dyDescent="0.25">
      <c r="B10" s="38" t="s">
        <v>246</v>
      </c>
      <c r="C10" s="39"/>
      <c r="D10" s="39"/>
    </row>
    <row r="11" spans="2:4" x14ac:dyDescent="0.25">
      <c r="B11" s="43" t="s">
        <v>5</v>
      </c>
      <c r="C11" s="39">
        <v>32902.92</v>
      </c>
      <c r="D11" s="39">
        <v>0</v>
      </c>
    </row>
    <row r="12" spans="2:4" x14ac:dyDescent="0.25">
      <c r="B12" s="43" t="s">
        <v>43</v>
      </c>
      <c r="C12" s="39">
        <v>14429.379999999997</v>
      </c>
      <c r="D12" s="39">
        <v>0</v>
      </c>
    </row>
    <row r="13" spans="2:4" x14ac:dyDescent="0.25">
      <c r="B13" s="38" t="s">
        <v>247</v>
      </c>
      <c r="C13" s="39"/>
      <c r="D13" s="39"/>
    </row>
    <row r="14" spans="2:4" x14ac:dyDescent="0.25">
      <c r="B14" s="43" t="s">
        <v>208</v>
      </c>
      <c r="C14" s="39">
        <v>803.39</v>
      </c>
      <c r="D14" s="39">
        <v>0</v>
      </c>
    </row>
    <row r="15" spans="2:4" x14ac:dyDescent="0.25">
      <c r="B15" s="43" t="s">
        <v>5</v>
      </c>
      <c r="C15" s="39">
        <v>33087.460000000006</v>
      </c>
      <c r="D15" s="39">
        <v>0</v>
      </c>
    </row>
    <row r="16" spans="2:4" x14ac:dyDescent="0.25">
      <c r="B16" s="43" t="s">
        <v>43</v>
      </c>
      <c r="C16" s="39">
        <v>31391.390000000003</v>
      </c>
      <c r="D16" s="39">
        <v>0</v>
      </c>
    </row>
    <row r="17" spans="2:4" x14ac:dyDescent="0.25">
      <c r="B17" s="43" t="s">
        <v>234</v>
      </c>
      <c r="C17" s="39">
        <v>714.61</v>
      </c>
      <c r="D17" s="39">
        <v>0</v>
      </c>
    </row>
    <row r="18" spans="2:4" x14ac:dyDescent="0.25">
      <c r="B18" s="38" t="s">
        <v>248</v>
      </c>
      <c r="C18" s="39"/>
      <c r="D18" s="39"/>
    </row>
    <row r="19" spans="2:4" x14ac:dyDescent="0.25">
      <c r="B19" s="43" t="s">
        <v>5</v>
      </c>
      <c r="C19" s="39">
        <v>5430.26</v>
      </c>
      <c r="D19" s="39">
        <v>0</v>
      </c>
    </row>
    <row r="20" spans="2:4" x14ac:dyDescent="0.25">
      <c r="B20" s="38" t="s">
        <v>243</v>
      </c>
      <c r="C20" s="39">
        <v>245946.22000000003</v>
      </c>
      <c r="D20" s="39">
        <v>10000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opLeftCell="A22" workbookViewId="0">
      <selection activeCell="D55" sqref="D55"/>
    </sheetView>
  </sheetViews>
  <sheetFormatPr defaultRowHeight="15" x14ac:dyDescent="0.25"/>
  <cols>
    <col min="1" max="1" width="38.42578125" bestFit="1" customWidth="1"/>
    <col min="2" max="2" width="21.42578125" bestFit="1" customWidth="1"/>
    <col min="3" max="3" width="9" bestFit="1" customWidth="1"/>
    <col min="4" max="4" width="9" customWidth="1"/>
    <col min="5" max="5" width="23.42578125" bestFit="1" customWidth="1"/>
    <col min="6" max="6" width="10.28515625" bestFit="1" customWidth="1"/>
    <col min="7" max="7" width="10.140625" bestFit="1" customWidth="1"/>
    <col min="8" max="8" width="21" bestFit="1" customWidth="1"/>
    <col min="9" max="9" width="15" bestFit="1" customWidth="1"/>
  </cols>
  <sheetData>
    <row r="1" spans="1:9" x14ac:dyDescent="0.25">
      <c r="A1" s="20" t="s">
        <v>239</v>
      </c>
      <c r="B1" s="21" t="s">
        <v>240</v>
      </c>
      <c r="C1" s="21" t="s">
        <v>0</v>
      </c>
      <c r="D1" s="21" t="s">
        <v>1</v>
      </c>
      <c r="E1" s="22" t="s">
        <v>2</v>
      </c>
      <c r="F1" s="21" t="s">
        <v>3</v>
      </c>
      <c r="G1" s="21" t="s">
        <v>4</v>
      </c>
      <c r="H1" s="23" t="s">
        <v>241</v>
      </c>
      <c r="I1" s="24" t="s">
        <v>242</v>
      </c>
    </row>
    <row r="2" spans="1:9" x14ac:dyDescent="0.25">
      <c r="A2" s="19" t="s">
        <v>5</v>
      </c>
      <c r="B2" s="7" t="s">
        <v>6</v>
      </c>
      <c r="C2" s="8">
        <v>42745</v>
      </c>
      <c r="D2" s="8">
        <v>42753</v>
      </c>
      <c r="E2" s="14" t="s">
        <v>7</v>
      </c>
      <c r="F2" s="8">
        <v>42736</v>
      </c>
      <c r="G2" s="8">
        <v>42794</v>
      </c>
      <c r="H2" s="34">
        <v>695.75</v>
      </c>
      <c r="I2" s="35">
        <v>0</v>
      </c>
    </row>
    <row r="3" spans="1:9" x14ac:dyDescent="0.25">
      <c r="A3" s="6" t="s">
        <v>5</v>
      </c>
      <c r="B3" s="3" t="s">
        <v>8</v>
      </c>
      <c r="C3" s="5">
        <v>42776</v>
      </c>
      <c r="D3" s="5">
        <v>42780</v>
      </c>
      <c r="E3" s="4" t="s">
        <v>7</v>
      </c>
      <c r="F3" s="5">
        <v>42736</v>
      </c>
      <c r="G3" s="5">
        <v>42794</v>
      </c>
      <c r="H3" s="29">
        <v>3641.73</v>
      </c>
      <c r="I3" s="30">
        <v>0</v>
      </c>
    </row>
    <row r="4" spans="1:9" x14ac:dyDescent="0.25">
      <c r="A4" s="19" t="s">
        <v>5</v>
      </c>
      <c r="B4" s="7" t="s">
        <v>9</v>
      </c>
      <c r="C4" s="8">
        <v>42871</v>
      </c>
      <c r="D4" s="8">
        <v>42872</v>
      </c>
      <c r="E4" s="14" t="s">
        <v>10</v>
      </c>
      <c r="F4" s="8">
        <v>42795</v>
      </c>
      <c r="G4" s="8">
        <v>43100</v>
      </c>
      <c r="H4" s="34">
        <v>634.4</v>
      </c>
      <c r="I4" s="35">
        <v>0</v>
      </c>
    </row>
    <row r="5" spans="1:9" x14ac:dyDescent="0.25">
      <c r="A5" s="6" t="s">
        <v>5</v>
      </c>
      <c r="B5" s="3" t="s">
        <v>11</v>
      </c>
      <c r="C5" s="5">
        <v>42914</v>
      </c>
      <c r="D5" s="5">
        <v>42919</v>
      </c>
      <c r="E5" s="4" t="s">
        <v>10</v>
      </c>
      <c r="F5" s="5">
        <v>42795</v>
      </c>
      <c r="G5" s="5">
        <v>43100</v>
      </c>
      <c r="H5" s="29">
        <v>3941.26</v>
      </c>
      <c r="I5" s="30">
        <v>0</v>
      </c>
    </row>
    <row r="6" spans="1:9" x14ac:dyDescent="0.25">
      <c r="A6" s="19" t="s">
        <v>5</v>
      </c>
      <c r="B6" s="7" t="s">
        <v>12</v>
      </c>
      <c r="C6" s="8">
        <v>42914</v>
      </c>
      <c r="D6" s="8">
        <v>42919</v>
      </c>
      <c r="E6" s="14" t="s">
        <v>10</v>
      </c>
      <c r="F6" s="8">
        <v>42795</v>
      </c>
      <c r="G6" s="8">
        <v>43100</v>
      </c>
      <c r="H6" s="34">
        <v>182.89</v>
      </c>
      <c r="I6" s="35">
        <v>0</v>
      </c>
    </row>
    <row r="7" spans="1:9" x14ac:dyDescent="0.25">
      <c r="A7" s="6" t="s">
        <v>5</v>
      </c>
      <c r="B7" s="3" t="s">
        <v>13</v>
      </c>
      <c r="C7" s="5">
        <v>42907</v>
      </c>
      <c r="D7" s="5">
        <v>42933</v>
      </c>
      <c r="E7" s="4" t="s">
        <v>10</v>
      </c>
      <c r="F7" s="5">
        <v>42795</v>
      </c>
      <c r="G7" s="5">
        <v>43100</v>
      </c>
      <c r="H7" s="29">
        <v>450</v>
      </c>
      <c r="I7" s="30">
        <v>0</v>
      </c>
    </row>
    <row r="8" spans="1:9" x14ac:dyDescent="0.25">
      <c r="A8" s="19" t="s">
        <v>5</v>
      </c>
      <c r="B8" s="7" t="s">
        <v>14</v>
      </c>
      <c r="C8" s="8">
        <v>42964</v>
      </c>
      <c r="D8" s="8">
        <v>42969</v>
      </c>
      <c r="E8" s="14" t="s">
        <v>10</v>
      </c>
      <c r="F8" s="8">
        <v>42795</v>
      </c>
      <c r="G8" s="8">
        <v>43100</v>
      </c>
      <c r="H8" s="34">
        <v>229.62</v>
      </c>
      <c r="I8" s="35">
        <v>0</v>
      </c>
    </row>
    <row r="9" spans="1:9" x14ac:dyDescent="0.25">
      <c r="A9" s="6" t="s">
        <v>5</v>
      </c>
      <c r="B9" s="3" t="s">
        <v>15</v>
      </c>
      <c r="C9" s="5">
        <v>42964</v>
      </c>
      <c r="D9" s="5">
        <v>42969</v>
      </c>
      <c r="E9" s="4" t="s">
        <v>10</v>
      </c>
      <c r="F9" s="5">
        <v>42795</v>
      </c>
      <c r="G9" s="5">
        <v>43100</v>
      </c>
      <c r="H9" s="29">
        <v>266.20999999999998</v>
      </c>
      <c r="I9" s="30">
        <v>0</v>
      </c>
    </row>
    <row r="10" spans="1:9" x14ac:dyDescent="0.25">
      <c r="A10" s="19" t="s">
        <v>5</v>
      </c>
      <c r="B10" s="7" t="s">
        <v>16</v>
      </c>
      <c r="C10" s="8">
        <v>42975</v>
      </c>
      <c r="D10" s="8">
        <v>42977</v>
      </c>
      <c r="E10" s="14" t="s">
        <v>10</v>
      </c>
      <c r="F10" s="8">
        <v>42795</v>
      </c>
      <c r="G10" s="8">
        <v>43100</v>
      </c>
      <c r="H10" s="34">
        <v>0</v>
      </c>
      <c r="I10" s="35">
        <v>0</v>
      </c>
    </row>
    <row r="11" spans="1:9" x14ac:dyDescent="0.25">
      <c r="A11" s="6" t="s">
        <v>5</v>
      </c>
      <c r="B11" s="3" t="s">
        <v>17</v>
      </c>
      <c r="C11" s="5">
        <v>42963</v>
      </c>
      <c r="D11" s="5">
        <v>42977</v>
      </c>
      <c r="E11" s="4" t="s">
        <v>10</v>
      </c>
      <c r="F11" s="5">
        <v>42795</v>
      </c>
      <c r="G11" s="5">
        <v>43100</v>
      </c>
      <c r="H11" s="29">
        <v>710.59</v>
      </c>
      <c r="I11" s="30">
        <v>0</v>
      </c>
    </row>
    <row r="12" spans="1:9" x14ac:dyDescent="0.25">
      <c r="A12" s="19" t="s">
        <v>5</v>
      </c>
      <c r="B12" s="7" t="s">
        <v>18</v>
      </c>
      <c r="C12" s="8">
        <v>42965</v>
      </c>
      <c r="D12" s="8">
        <v>42977</v>
      </c>
      <c r="E12" s="14" t="s">
        <v>10</v>
      </c>
      <c r="F12" s="8">
        <v>42795</v>
      </c>
      <c r="G12" s="8">
        <v>43100</v>
      </c>
      <c r="H12" s="34">
        <v>886.43</v>
      </c>
      <c r="I12" s="35">
        <v>0</v>
      </c>
    </row>
    <row r="13" spans="1:9" x14ac:dyDescent="0.25">
      <c r="A13" s="6" t="s">
        <v>5</v>
      </c>
      <c r="B13" s="3" t="s">
        <v>19</v>
      </c>
      <c r="C13" s="5">
        <v>42948</v>
      </c>
      <c r="D13" s="5">
        <v>42977</v>
      </c>
      <c r="E13" s="4" t="s">
        <v>10</v>
      </c>
      <c r="F13" s="5">
        <v>42795</v>
      </c>
      <c r="G13" s="5">
        <v>43100</v>
      </c>
      <c r="H13" s="29">
        <v>677</v>
      </c>
      <c r="I13" s="30">
        <v>0</v>
      </c>
    </row>
    <row r="14" spans="1:9" x14ac:dyDescent="0.25">
      <c r="A14" s="19" t="s">
        <v>5</v>
      </c>
      <c r="B14" s="7" t="s">
        <v>20</v>
      </c>
      <c r="C14" s="8">
        <v>42962</v>
      </c>
      <c r="D14" s="8">
        <v>42997</v>
      </c>
      <c r="E14" s="14" t="s">
        <v>10</v>
      </c>
      <c r="F14" s="8">
        <v>42795</v>
      </c>
      <c r="G14" s="8">
        <v>43100</v>
      </c>
      <c r="H14" s="34">
        <v>0</v>
      </c>
      <c r="I14" s="35">
        <v>0</v>
      </c>
    </row>
    <row r="15" spans="1:9" x14ac:dyDescent="0.25">
      <c r="A15" s="6" t="s">
        <v>5</v>
      </c>
      <c r="B15" s="3" t="s">
        <v>21</v>
      </c>
      <c r="C15" s="5">
        <v>42986</v>
      </c>
      <c r="D15" s="5">
        <v>43004</v>
      </c>
      <c r="E15" s="4" t="s">
        <v>10</v>
      </c>
      <c r="F15" s="5">
        <v>42795</v>
      </c>
      <c r="G15" s="5">
        <v>43100</v>
      </c>
      <c r="H15" s="29">
        <v>0</v>
      </c>
      <c r="I15" s="30">
        <v>0</v>
      </c>
    </row>
    <row r="16" spans="1:9" x14ac:dyDescent="0.25">
      <c r="A16" s="19" t="s">
        <v>5</v>
      </c>
      <c r="B16" s="7" t="s">
        <v>22</v>
      </c>
      <c r="C16" s="8">
        <v>43017</v>
      </c>
      <c r="D16" s="8">
        <v>43020</v>
      </c>
      <c r="E16" s="14" t="s">
        <v>10</v>
      </c>
      <c r="F16" s="8">
        <v>42795</v>
      </c>
      <c r="G16" s="8">
        <v>43100</v>
      </c>
      <c r="H16" s="34">
        <v>19200</v>
      </c>
      <c r="I16" s="35">
        <v>0</v>
      </c>
    </row>
    <row r="17" spans="1:9" x14ac:dyDescent="0.25">
      <c r="A17" s="6" t="s">
        <v>5</v>
      </c>
      <c r="B17" s="3" t="s">
        <v>23</v>
      </c>
      <c r="C17" s="5">
        <v>43017</v>
      </c>
      <c r="D17" s="5">
        <v>43020</v>
      </c>
      <c r="E17" s="4" t="s">
        <v>10</v>
      </c>
      <c r="F17" s="5">
        <v>42795</v>
      </c>
      <c r="G17" s="5">
        <v>43100</v>
      </c>
      <c r="H17" s="29">
        <v>11520</v>
      </c>
      <c r="I17" s="30">
        <v>0</v>
      </c>
    </row>
    <row r="18" spans="1:9" x14ac:dyDescent="0.25">
      <c r="A18" s="19" t="s">
        <v>5</v>
      </c>
      <c r="B18" s="7" t="s">
        <v>24</v>
      </c>
      <c r="C18" s="8">
        <v>43017</v>
      </c>
      <c r="D18" s="8">
        <v>43020</v>
      </c>
      <c r="E18" s="14" t="s">
        <v>10</v>
      </c>
      <c r="F18" s="8">
        <v>42795</v>
      </c>
      <c r="G18" s="8">
        <v>43100</v>
      </c>
      <c r="H18" s="34">
        <v>5760</v>
      </c>
      <c r="I18" s="35">
        <v>0</v>
      </c>
    </row>
    <row r="19" spans="1:9" x14ac:dyDescent="0.25">
      <c r="A19" s="6" t="s">
        <v>5</v>
      </c>
      <c r="B19" s="3" t="s">
        <v>25</v>
      </c>
      <c r="C19" s="5">
        <v>43017</v>
      </c>
      <c r="D19" s="5">
        <v>43020</v>
      </c>
      <c r="E19" s="4" t="s">
        <v>10</v>
      </c>
      <c r="F19" s="5">
        <v>42795</v>
      </c>
      <c r="G19" s="5">
        <v>43100</v>
      </c>
      <c r="H19" s="29">
        <v>4800</v>
      </c>
      <c r="I19" s="30">
        <v>0</v>
      </c>
    </row>
    <row r="20" spans="1:9" x14ac:dyDescent="0.25">
      <c r="A20" s="19" t="s">
        <v>5</v>
      </c>
      <c r="B20" s="7" t="s">
        <v>26</v>
      </c>
      <c r="C20" s="8">
        <v>43014</v>
      </c>
      <c r="D20" s="8">
        <v>43020</v>
      </c>
      <c r="E20" s="14" t="s">
        <v>10</v>
      </c>
      <c r="F20" s="8">
        <v>42795</v>
      </c>
      <c r="G20" s="8">
        <v>43100</v>
      </c>
      <c r="H20" s="34">
        <v>140.22999999999999</v>
      </c>
      <c r="I20" s="35">
        <v>0</v>
      </c>
    </row>
    <row r="21" spans="1:9" x14ac:dyDescent="0.25">
      <c r="A21" s="6" t="s">
        <v>5</v>
      </c>
      <c r="B21" s="3" t="s">
        <v>27</v>
      </c>
      <c r="C21" s="5">
        <v>43056</v>
      </c>
      <c r="D21" s="5">
        <v>43061</v>
      </c>
      <c r="E21" s="4" t="s">
        <v>10</v>
      </c>
      <c r="F21" s="5">
        <v>42795</v>
      </c>
      <c r="G21" s="5">
        <v>43100</v>
      </c>
      <c r="H21" s="29">
        <v>0</v>
      </c>
      <c r="I21" s="30">
        <v>0</v>
      </c>
    </row>
    <row r="22" spans="1:9" x14ac:dyDescent="0.25">
      <c r="A22" s="19" t="s">
        <v>5</v>
      </c>
      <c r="B22" s="7" t="s">
        <v>28</v>
      </c>
      <c r="C22" s="8">
        <v>43042</v>
      </c>
      <c r="D22" s="8">
        <v>43062</v>
      </c>
      <c r="E22" s="14" t="s">
        <v>10</v>
      </c>
      <c r="F22" s="8">
        <v>42795</v>
      </c>
      <c r="G22" s="8">
        <v>43100</v>
      </c>
      <c r="H22" s="34">
        <v>427.58</v>
      </c>
      <c r="I22" s="35">
        <v>0</v>
      </c>
    </row>
    <row r="23" spans="1:9" x14ac:dyDescent="0.25">
      <c r="A23" s="6" t="s">
        <v>5</v>
      </c>
      <c r="B23" s="3" t="s">
        <v>29</v>
      </c>
      <c r="C23" s="5">
        <v>43066</v>
      </c>
      <c r="D23" s="5">
        <v>43074</v>
      </c>
      <c r="E23" s="4" t="s">
        <v>10</v>
      </c>
      <c r="F23" s="5">
        <v>42795</v>
      </c>
      <c r="G23" s="5">
        <v>43100</v>
      </c>
      <c r="H23" s="29">
        <v>2369.5300000000002</v>
      </c>
      <c r="I23" s="30">
        <v>0</v>
      </c>
    </row>
    <row r="24" spans="1:9" x14ac:dyDescent="0.25">
      <c r="A24" s="19" t="s">
        <v>5</v>
      </c>
      <c r="B24" s="7" t="s">
        <v>30</v>
      </c>
      <c r="C24" s="8">
        <v>42926</v>
      </c>
      <c r="D24" s="8">
        <v>43077</v>
      </c>
      <c r="E24" s="14" t="s">
        <v>10</v>
      </c>
      <c r="F24" s="8">
        <v>42795</v>
      </c>
      <c r="G24" s="8">
        <v>43100</v>
      </c>
      <c r="H24" s="34">
        <v>962.24</v>
      </c>
      <c r="I24" s="35">
        <v>0</v>
      </c>
    </row>
    <row r="25" spans="1:9" x14ac:dyDescent="0.25">
      <c r="A25" s="6" t="s">
        <v>5</v>
      </c>
      <c r="B25" s="3" t="s">
        <v>31</v>
      </c>
      <c r="C25" s="5">
        <v>43098</v>
      </c>
      <c r="D25" s="5">
        <v>43116</v>
      </c>
      <c r="E25" s="4" t="s">
        <v>10</v>
      </c>
      <c r="F25" s="5">
        <v>42795</v>
      </c>
      <c r="G25" s="5">
        <v>43100</v>
      </c>
      <c r="H25" s="29">
        <v>905.65</v>
      </c>
      <c r="I25" s="30">
        <v>0</v>
      </c>
    </row>
    <row r="26" spans="1:9" x14ac:dyDescent="0.25">
      <c r="A26" s="19" t="s">
        <v>5</v>
      </c>
      <c r="B26" s="7" t="s">
        <v>32</v>
      </c>
      <c r="C26" s="8">
        <v>43054</v>
      </c>
      <c r="D26" s="8">
        <v>43130</v>
      </c>
      <c r="E26" s="14" t="s">
        <v>10</v>
      </c>
      <c r="F26" s="8">
        <v>42795</v>
      </c>
      <c r="G26" s="8">
        <v>43100</v>
      </c>
      <c r="H26" s="34">
        <v>0</v>
      </c>
      <c r="I26" s="35">
        <v>0</v>
      </c>
    </row>
    <row r="27" spans="1:9" x14ac:dyDescent="0.25">
      <c r="A27" s="6" t="s">
        <v>5</v>
      </c>
      <c r="B27" s="3" t="s">
        <v>33</v>
      </c>
      <c r="C27" s="5">
        <v>43054</v>
      </c>
      <c r="D27" s="5">
        <v>43130</v>
      </c>
      <c r="E27" s="4" t="s">
        <v>10</v>
      </c>
      <c r="F27" s="5">
        <v>42795</v>
      </c>
      <c r="G27" s="5">
        <v>43100</v>
      </c>
      <c r="H27" s="29">
        <v>0</v>
      </c>
      <c r="I27" s="30">
        <v>0</v>
      </c>
    </row>
    <row r="28" spans="1:9" x14ac:dyDescent="0.25">
      <c r="A28" s="19" t="s">
        <v>5</v>
      </c>
      <c r="B28" s="7" t="s">
        <v>34</v>
      </c>
      <c r="C28" s="8">
        <v>43054</v>
      </c>
      <c r="D28" s="8">
        <v>43130</v>
      </c>
      <c r="E28" s="14" t="s">
        <v>10</v>
      </c>
      <c r="F28" s="8">
        <v>42795</v>
      </c>
      <c r="G28" s="8">
        <v>43100</v>
      </c>
      <c r="H28" s="34">
        <v>0</v>
      </c>
      <c r="I28" s="35">
        <v>0</v>
      </c>
    </row>
    <row r="29" spans="1:9" x14ac:dyDescent="0.25">
      <c r="A29" s="6" t="s">
        <v>5</v>
      </c>
      <c r="B29" s="3" t="s">
        <v>35</v>
      </c>
      <c r="C29" s="5">
        <v>43054</v>
      </c>
      <c r="D29" s="5">
        <v>43130</v>
      </c>
      <c r="E29" s="4" t="s">
        <v>10</v>
      </c>
      <c r="F29" s="5">
        <v>42795</v>
      </c>
      <c r="G29" s="5">
        <v>43100</v>
      </c>
      <c r="H29" s="29">
        <v>0</v>
      </c>
      <c r="I29" s="30">
        <v>0</v>
      </c>
    </row>
    <row r="30" spans="1:9" x14ac:dyDescent="0.25">
      <c r="A30" s="19" t="s">
        <v>5</v>
      </c>
      <c r="B30" s="7" t="s">
        <v>36</v>
      </c>
      <c r="C30" s="8">
        <v>43054</v>
      </c>
      <c r="D30" s="8">
        <v>43130</v>
      </c>
      <c r="E30" s="14" t="s">
        <v>10</v>
      </c>
      <c r="F30" s="8">
        <v>42795</v>
      </c>
      <c r="G30" s="8">
        <v>43100</v>
      </c>
      <c r="H30" s="34">
        <v>0</v>
      </c>
      <c r="I30" s="35">
        <v>0</v>
      </c>
    </row>
    <row r="31" spans="1:9" x14ac:dyDescent="0.25">
      <c r="A31" s="6" t="s">
        <v>5</v>
      </c>
      <c r="B31" s="3" t="s">
        <v>37</v>
      </c>
      <c r="C31" s="5">
        <v>43054</v>
      </c>
      <c r="D31" s="5">
        <v>43130</v>
      </c>
      <c r="E31" s="4" t="s">
        <v>10</v>
      </c>
      <c r="F31" s="5">
        <v>42795</v>
      </c>
      <c r="G31" s="5">
        <v>43100</v>
      </c>
      <c r="H31" s="29">
        <v>0</v>
      </c>
      <c r="I31" s="30">
        <v>0</v>
      </c>
    </row>
    <row r="32" spans="1:9" x14ac:dyDescent="0.25">
      <c r="A32" s="19" t="s">
        <v>5</v>
      </c>
      <c r="B32" s="7" t="s">
        <v>38</v>
      </c>
      <c r="C32" s="8">
        <v>42998</v>
      </c>
      <c r="D32" s="8">
        <v>43131</v>
      </c>
      <c r="E32" s="14" t="s">
        <v>10</v>
      </c>
      <c r="F32" s="8">
        <v>42795</v>
      </c>
      <c r="G32" s="8">
        <v>43100</v>
      </c>
      <c r="H32" s="34">
        <v>539.88</v>
      </c>
      <c r="I32" s="35">
        <v>0</v>
      </c>
    </row>
    <row r="33" spans="1:9" x14ac:dyDescent="0.25">
      <c r="A33" s="6" t="s">
        <v>5</v>
      </c>
      <c r="B33" s="3" t="s">
        <v>39</v>
      </c>
      <c r="C33" s="5">
        <v>43087</v>
      </c>
      <c r="D33" s="5">
        <v>43131</v>
      </c>
      <c r="E33" s="4" t="s">
        <v>10</v>
      </c>
      <c r="F33" s="5">
        <v>42795</v>
      </c>
      <c r="G33" s="5">
        <v>43100</v>
      </c>
      <c r="H33" s="29">
        <v>229.33</v>
      </c>
      <c r="I33" s="30">
        <v>0</v>
      </c>
    </row>
    <row r="34" spans="1:9" x14ac:dyDescent="0.25">
      <c r="A34" s="19" t="s">
        <v>5</v>
      </c>
      <c r="B34" s="7" t="s">
        <v>40</v>
      </c>
      <c r="C34" s="8">
        <v>43098</v>
      </c>
      <c r="D34" s="8">
        <v>43138</v>
      </c>
      <c r="E34" s="14" t="s">
        <v>10</v>
      </c>
      <c r="F34" s="8">
        <v>42795</v>
      </c>
      <c r="G34" s="8">
        <v>43100</v>
      </c>
      <c r="H34" s="34">
        <v>0</v>
      </c>
      <c r="I34" s="35">
        <v>0</v>
      </c>
    </row>
    <row r="35" spans="1:9" x14ac:dyDescent="0.25">
      <c r="A35" s="6" t="s">
        <v>5</v>
      </c>
      <c r="B35" s="3" t="s">
        <v>41</v>
      </c>
      <c r="C35" s="5">
        <v>42797</v>
      </c>
      <c r="D35" s="5">
        <v>42825</v>
      </c>
      <c r="E35" s="4" t="s">
        <v>10</v>
      </c>
      <c r="F35" s="5">
        <v>42795</v>
      </c>
      <c r="G35" s="5">
        <v>43100</v>
      </c>
      <c r="H35" s="29">
        <v>289.51</v>
      </c>
      <c r="I35" s="30">
        <v>0</v>
      </c>
    </row>
    <row r="36" spans="1:9" x14ac:dyDescent="0.25">
      <c r="A36" s="19" t="s">
        <v>5</v>
      </c>
      <c r="B36" s="7" t="s">
        <v>42</v>
      </c>
      <c r="C36" s="8">
        <v>42926</v>
      </c>
      <c r="D36" s="8">
        <v>42977</v>
      </c>
      <c r="E36" s="14" t="s">
        <v>10</v>
      </c>
      <c r="F36" s="8">
        <v>42795</v>
      </c>
      <c r="G36" s="8">
        <v>43100</v>
      </c>
      <c r="H36" s="34">
        <v>927.63</v>
      </c>
      <c r="I36" s="35">
        <v>0</v>
      </c>
    </row>
    <row r="37" spans="1:9" x14ac:dyDescent="0.25">
      <c r="A37" s="6" t="s">
        <v>43</v>
      </c>
      <c r="B37" s="3" t="s">
        <v>44</v>
      </c>
      <c r="C37" s="5">
        <v>42779</v>
      </c>
      <c r="D37" s="5">
        <v>42790</v>
      </c>
      <c r="E37" s="4" t="s">
        <v>45</v>
      </c>
      <c r="F37" s="5">
        <v>42736</v>
      </c>
      <c r="G37" s="5">
        <v>42736</v>
      </c>
      <c r="H37" s="29">
        <v>436.88</v>
      </c>
      <c r="I37" s="30">
        <v>0</v>
      </c>
    </row>
    <row r="38" spans="1:9" x14ac:dyDescent="0.25">
      <c r="A38" s="19" t="s">
        <v>43</v>
      </c>
      <c r="B38" s="7" t="s">
        <v>46</v>
      </c>
      <c r="C38" s="8">
        <v>42907</v>
      </c>
      <c r="D38" s="8">
        <v>42914</v>
      </c>
      <c r="E38" s="14" t="s">
        <v>47</v>
      </c>
      <c r="F38" s="8">
        <v>42795</v>
      </c>
      <c r="G38" s="8">
        <v>43100</v>
      </c>
      <c r="H38" s="34">
        <v>0</v>
      </c>
      <c r="I38" s="35">
        <v>0</v>
      </c>
    </row>
    <row r="39" spans="1:9" x14ac:dyDescent="0.25">
      <c r="A39" s="6" t="s">
        <v>43</v>
      </c>
      <c r="B39" s="3" t="s">
        <v>48</v>
      </c>
      <c r="C39" s="5">
        <v>42813</v>
      </c>
      <c r="D39" s="5">
        <v>42947</v>
      </c>
      <c r="E39" s="4" t="s">
        <v>47</v>
      </c>
      <c r="F39" s="5">
        <v>42795</v>
      </c>
      <c r="G39" s="5">
        <v>43100</v>
      </c>
      <c r="H39" s="29">
        <v>1095.57</v>
      </c>
      <c r="I39" s="30">
        <v>0</v>
      </c>
    </row>
    <row r="40" spans="1:9" x14ac:dyDescent="0.25">
      <c r="A40" s="19" t="s">
        <v>43</v>
      </c>
      <c r="B40" s="7" t="s">
        <v>49</v>
      </c>
      <c r="C40" s="8">
        <v>42915</v>
      </c>
      <c r="D40" s="8">
        <v>42964</v>
      </c>
      <c r="E40" s="14" t="s">
        <v>47</v>
      </c>
      <c r="F40" s="8">
        <v>42795</v>
      </c>
      <c r="G40" s="8">
        <v>43100</v>
      </c>
      <c r="H40" s="34">
        <v>574.47</v>
      </c>
      <c r="I40" s="35">
        <v>0</v>
      </c>
    </row>
    <row r="41" spans="1:9" x14ac:dyDescent="0.25">
      <c r="A41" s="6" t="s">
        <v>43</v>
      </c>
      <c r="B41" s="3" t="s">
        <v>50</v>
      </c>
      <c r="C41" s="5">
        <v>42982</v>
      </c>
      <c r="D41" s="5">
        <v>43006</v>
      </c>
      <c r="E41" s="4" t="s">
        <v>47</v>
      </c>
      <c r="F41" s="5">
        <v>42795</v>
      </c>
      <c r="G41" s="5">
        <v>43100</v>
      </c>
      <c r="H41" s="29">
        <v>1756.93</v>
      </c>
      <c r="I41" s="30">
        <v>0</v>
      </c>
    </row>
    <row r="42" spans="1:9" x14ac:dyDescent="0.25">
      <c r="A42" s="19" t="s">
        <v>43</v>
      </c>
      <c r="B42" s="7" t="s">
        <v>51</v>
      </c>
      <c r="C42" s="8">
        <v>42982</v>
      </c>
      <c r="D42" s="8">
        <v>43006</v>
      </c>
      <c r="E42" s="14" t="s">
        <v>47</v>
      </c>
      <c r="F42" s="8">
        <v>42795</v>
      </c>
      <c r="G42" s="8">
        <v>43100</v>
      </c>
      <c r="H42" s="34">
        <v>778.6</v>
      </c>
      <c r="I42" s="35">
        <v>0</v>
      </c>
    </row>
    <row r="43" spans="1:9" x14ac:dyDescent="0.25">
      <c r="A43" s="6" t="s">
        <v>43</v>
      </c>
      <c r="B43" s="3" t="s">
        <v>52</v>
      </c>
      <c r="C43" s="5">
        <v>42873</v>
      </c>
      <c r="D43" s="5">
        <v>43026</v>
      </c>
      <c r="E43" s="4" t="s">
        <v>47</v>
      </c>
      <c r="F43" s="5">
        <v>42795</v>
      </c>
      <c r="G43" s="5">
        <v>43100</v>
      </c>
      <c r="H43" s="29">
        <v>1042.69</v>
      </c>
      <c r="I43" s="30">
        <v>0</v>
      </c>
    </row>
    <row r="44" spans="1:9" x14ac:dyDescent="0.25">
      <c r="A44" s="19" t="s">
        <v>43</v>
      </c>
      <c r="B44" s="7" t="s">
        <v>53</v>
      </c>
      <c r="C44" s="8">
        <v>43028</v>
      </c>
      <c r="D44" s="8">
        <v>43033</v>
      </c>
      <c r="E44" s="14" t="s">
        <v>47</v>
      </c>
      <c r="F44" s="8">
        <v>42795</v>
      </c>
      <c r="G44" s="8">
        <v>43100</v>
      </c>
      <c r="H44" s="34">
        <v>1315.83</v>
      </c>
      <c r="I44" s="35">
        <v>0</v>
      </c>
    </row>
    <row r="45" spans="1:9" x14ac:dyDescent="0.25">
      <c r="A45" s="6" t="s">
        <v>43</v>
      </c>
      <c r="B45" s="3" t="s">
        <v>54</v>
      </c>
      <c r="C45" s="5">
        <v>42915</v>
      </c>
      <c r="D45" s="5">
        <v>43039</v>
      </c>
      <c r="E45" s="4" t="s">
        <v>47</v>
      </c>
      <c r="F45" s="5">
        <v>42795</v>
      </c>
      <c r="G45" s="5">
        <v>43100</v>
      </c>
      <c r="H45" s="29">
        <v>0</v>
      </c>
      <c r="I45" s="30">
        <v>0</v>
      </c>
    </row>
    <row r="46" spans="1:9" x14ac:dyDescent="0.25">
      <c r="A46" s="19" t="s">
        <v>43</v>
      </c>
      <c r="B46" s="7" t="s">
        <v>55</v>
      </c>
      <c r="C46" s="8">
        <v>43023</v>
      </c>
      <c r="D46" s="8">
        <v>43069</v>
      </c>
      <c r="E46" s="14" t="s">
        <v>47</v>
      </c>
      <c r="F46" s="8">
        <v>42795</v>
      </c>
      <c r="G46" s="8">
        <v>43100</v>
      </c>
      <c r="H46" s="34">
        <v>994.06</v>
      </c>
      <c r="I46" s="35">
        <v>0</v>
      </c>
    </row>
    <row r="47" spans="1:9" x14ac:dyDescent="0.25">
      <c r="A47" s="6" t="s">
        <v>43</v>
      </c>
      <c r="B47" s="3" t="s">
        <v>56</v>
      </c>
      <c r="C47" s="5">
        <v>42926</v>
      </c>
      <c r="D47" s="5">
        <v>43077</v>
      </c>
      <c r="E47" s="4" t="s">
        <v>47</v>
      </c>
      <c r="F47" s="5">
        <v>42795</v>
      </c>
      <c r="G47" s="5">
        <v>43100</v>
      </c>
      <c r="H47" s="29">
        <v>0</v>
      </c>
      <c r="I47" s="30">
        <v>0</v>
      </c>
    </row>
    <row r="48" spans="1:9" x14ac:dyDescent="0.25">
      <c r="A48" s="19" t="s">
        <v>43</v>
      </c>
      <c r="B48" s="7" t="s">
        <v>57</v>
      </c>
      <c r="C48" s="8">
        <v>43010</v>
      </c>
      <c r="D48" s="8">
        <v>43144</v>
      </c>
      <c r="E48" s="14" t="s">
        <v>47</v>
      </c>
      <c r="F48" s="8">
        <v>42795</v>
      </c>
      <c r="G48" s="8">
        <v>43100</v>
      </c>
      <c r="H48" s="34">
        <v>0</v>
      </c>
      <c r="I48" s="35">
        <v>0</v>
      </c>
    </row>
    <row r="49" spans="1:9" x14ac:dyDescent="0.25">
      <c r="A49" s="6" t="s">
        <v>43</v>
      </c>
      <c r="B49" s="3" t="s">
        <v>58</v>
      </c>
      <c r="C49" s="5">
        <v>43052</v>
      </c>
      <c r="D49" s="5">
        <v>43144</v>
      </c>
      <c r="E49" s="4" t="s">
        <v>47</v>
      </c>
      <c r="F49" s="5">
        <v>42795</v>
      </c>
      <c r="G49" s="5">
        <v>43100</v>
      </c>
      <c r="H49" s="29">
        <v>469.85</v>
      </c>
      <c r="I49" s="30">
        <v>0</v>
      </c>
    </row>
    <row r="50" spans="1:9" x14ac:dyDescent="0.25">
      <c r="A50" s="19" t="s">
        <v>43</v>
      </c>
      <c r="B50" s="7" t="s">
        <v>59</v>
      </c>
      <c r="C50" s="8">
        <v>43052</v>
      </c>
      <c r="D50" s="8">
        <v>43144</v>
      </c>
      <c r="E50" s="14" t="s">
        <v>47</v>
      </c>
      <c r="F50" s="8">
        <v>42795</v>
      </c>
      <c r="G50" s="8">
        <v>43100</v>
      </c>
      <c r="H50" s="34">
        <v>464.28</v>
      </c>
      <c r="I50" s="35">
        <v>0</v>
      </c>
    </row>
    <row r="51" spans="1:9" x14ac:dyDescent="0.25">
      <c r="A51" s="6" t="s">
        <v>43</v>
      </c>
      <c r="B51" s="3" t="s">
        <v>60</v>
      </c>
      <c r="C51" s="5">
        <v>42941</v>
      </c>
      <c r="D51" s="5">
        <v>43180</v>
      </c>
      <c r="E51" s="4" t="s">
        <v>47</v>
      </c>
      <c r="F51" s="5">
        <v>42795</v>
      </c>
      <c r="G51" s="5">
        <v>43100</v>
      </c>
      <c r="H51" s="29">
        <v>1048.72</v>
      </c>
      <c r="I51" s="30">
        <v>0</v>
      </c>
    </row>
    <row r="52" spans="1:9" x14ac:dyDescent="0.25">
      <c r="A52" s="19" t="s">
        <v>43</v>
      </c>
      <c r="B52" s="7" t="s">
        <v>61</v>
      </c>
      <c r="C52" s="8">
        <v>42742</v>
      </c>
      <c r="D52" s="8">
        <v>43189</v>
      </c>
      <c r="E52" s="14" t="s">
        <v>62</v>
      </c>
      <c r="F52" s="8">
        <v>42736</v>
      </c>
      <c r="G52" s="8">
        <v>42794</v>
      </c>
      <c r="H52" s="34">
        <v>743.79</v>
      </c>
      <c r="I52" s="35">
        <v>0</v>
      </c>
    </row>
    <row r="53" spans="1:9" x14ac:dyDescent="0.25">
      <c r="A53" s="6" t="s">
        <v>43</v>
      </c>
      <c r="B53" s="3" t="s">
        <v>63</v>
      </c>
      <c r="C53" s="5">
        <v>42842</v>
      </c>
      <c r="D53" s="5">
        <v>43189</v>
      </c>
      <c r="E53" s="4" t="s">
        <v>47</v>
      </c>
      <c r="F53" s="5">
        <v>42795</v>
      </c>
      <c r="G53" s="5">
        <v>43100</v>
      </c>
      <c r="H53" s="29">
        <v>402.36</v>
      </c>
      <c r="I53" s="30">
        <v>0</v>
      </c>
    </row>
    <row r="54" spans="1:9" x14ac:dyDescent="0.25">
      <c r="A54" s="19" t="s">
        <v>43</v>
      </c>
      <c r="B54" s="7" t="s">
        <v>64</v>
      </c>
      <c r="C54" s="8">
        <v>42932</v>
      </c>
      <c r="D54" s="8">
        <v>43273</v>
      </c>
      <c r="E54" s="14" t="s">
        <v>47</v>
      </c>
      <c r="F54" s="8">
        <v>42795</v>
      </c>
      <c r="G54" s="8">
        <v>43100</v>
      </c>
      <c r="H54" s="34">
        <v>522.44000000000005</v>
      </c>
      <c r="I54" s="35">
        <v>0</v>
      </c>
    </row>
    <row r="55" spans="1:9" x14ac:dyDescent="0.25">
      <c r="A55" s="6" t="s">
        <v>43</v>
      </c>
      <c r="B55" s="3" t="s">
        <v>65</v>
      </c>
      <c r="C55" s="5">
        <v>42769</v>
      </c>
      <c r="D55" s="5">
        <v>43283</v>
      </c>
      <c r="E55" s="4" t="s">
        <v>62</v>
      </c>
      <c r="F55" s="5">
        <v>42736</v>
      </c>
      <c r="G55" s="5">
        <v>42794</v>
      </c>
      <c r="H55" s="29">
        <v>0</v>
      </c>
      <c r="I55" s="30">
        <v>10000</v>
      </c>
    </row>
    <row r="56" spans="1:9" x14ac:dyDescent="0.25">
      <c r="A56" s="19" t="s">
        <v>43</v>
      </c>
      <c r="B56" s="7" t="s">
        <v>66</v>
      </c>
      <c r="C56" s="8">
        <v>43042</v>
      </c>
      <c r="D56" s="8">
        <v>43287</v>
      </c>
      <c r="E56" s="14" t="s">
        <v>47</v>
      </c>
      <c r="F56" s="8">
        <v>42795</v>
      </c>
      <c r="G56" s="8">
        <v>43100</v>
      </c>
      <c r="H56" s="34">
        <v>625.58000000000004</v>
      </c>
      <c r="I56" s="35">
        <v>0</v>
      </c>
    </row>
    <row r="57" spans="1:9" x14ac:dyDescent="0.25">
      <c r="A57" s="15" t="s">
        <v>43</v>
      </c>
      <c r="B57" s="16" t="s">
        <v>67</v>
      </c>
      <c r="C57" s="17">
        <v>42983</v>
      </c>
      <c r="D57" s="17">
        <v>43810</v>
      </c>
      <c r="E57" s="18" t="s">
        <v>47</v>
      </c>
      <c r="F57" s="17">
        <v>42795</v>
      </c>
      <c r="G57" s="17">
        <v>43100</v>
      </c>
      <c r="H57" s="31">
        <v>3000</v>
      </c>
      <c r="I57" s="32">
        <v>0</v>
      </c>
    </row>
    <row r="58" spans="1:9" x14ac:dyDescent="0.25">
      <c r="H58" s="40">
        <f>SUM(Tabela2[KwotaOdszkodowania])</f>
        <v>75659.509999999995</v>
      </c>
      <c r="I58" s="40">
        <f>SUM(Tabela2[KwotaRezerwy])</f>
        <v>10000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workbookViewId="0">
      <selection activeCell="H59" sqref="H59:I59"/>
    </sheetView>
  </sheetViews>
  <sheetFormatPr defaultRowHeight="15" x14ac:dyDescent="0.25"/>
  <cols>
    <col min="1" max="1" width="38.42578125" bestFit="1" customWidth="1"/>
    <col min="2" max="2" width="21.42578125" bestFit="1" customWidth="1"/>
    <col min="3" max="4" width="9" bestFit="1" customWidth="1"/>
    <col min="5" max="5" width="19.28515625" bestFit="1" customWidth="1"/>
    <col min="6" max="6" width="10.28515625" bestFit="1" customWidth="1"/>
    <col min="7" max="7" width="10.140625" bestFit="1" customWidth="1"/>
    <col min="8" max="8" width="21" bestFit="1" customWidth="1"/>
    <col min="9" max="9" width="15" bestFit="1" customWidth="1"/>
  </cols>
  <sheetData>
    <row r="1" spans="1:9" x14ac:dyDescent="0.25">
      <c r="A1" s="20" t="s">
        <v>239</v>
      </c>
      <c r="B1" s="21" t="s">
        <v>240</v>
      </c>
      <c r="C1" s="21" t="s">
        <v>0</v>
      </c>
      <c r="D1" s="21" t="s">
        <v>1</v>
      </c>
      <c r="E1" s="22" t="s">
        <v>2</v>
      </c>
      <c r="F1" s="21" t="s">
        <v>3</v>
      </c>
      <c r="G1" s="21" t="s">
        <v>4</v>
      </c>
      <c r="H1" s="23" t="s">
        <v>241</v>
      </c>
      <c r="I1" s="24" t="s">
        <v>242</v>
      </c>
    </row>
    <row r="2" spans="1:9" x14ac:dyDescent="0.25">
      <c r="A2" s="19" t="s">
        <v>5</v>
      </c>
      <c r="B2" s="7" t="s">
        <v>68</v>
      </c>
      <c r="C2" s="8">
        <v>43108</v>
      </c>
      <c r="D2" s="8">
        <v>43118</v>
      </c>
      <c r="E2" s="14" t="s">
        <v>69</v>
      </c>
      <c r="F2" s="8">
        <v>43101</v>
      </c>
      <c r="G2" s="8">
        <v>43465</v>
      </c>
      <c r="H2" s="34">
        <v>16921.740000000002</v>
      </c>
      <c r="I2" s="35">
        <v>0</v>
      </c>
    </row>
    <row r="3" spans="1:9" x14ac:dyDescent="0.25">
      <c r="A3" s="6" t="s">
        <v>5</v>
      </c>
      <c r="B3" s="3" t="s">
        <v>70</v>
      </c>
      <c r="C3" s="5">
        <v>43104</v>
      </c>
      <c r="D3" s="5">
        <v>43124</v>
      </c>
      <c r="E3" s="4" t="s">
        <v>69</v>
      </c>
      <c r="F3" s="5">
        <v>43101</v>
      </c>
      <c r="G3" s="5">
        <v>43465</v>
      </c>
      <c r="H3" s="29">
        <v>256.89999999999998</v>
      </c>
      <c r="I3" s="30">
        <v>0</v>
      </c>
    </row>
    <row r="4" spans="1:9" x14ac:dyDescent="0.25">
      <c r="A4" s="19" t="s">
        <v>5</v>
      </c>
      <c r="B4" s="7" t="s">
        <v>71</v>
      </c>
      <c r="C4" s="8">
        <v>43108</v>
      </c>
      <c r="D4" s="8">
        <v>43124</v>
      </c>
      <c r="E4" s="14" t="s">
        <v>69</v>
      </c>
      <c r="F4" s="8">
        <v>43101</v>
      </c>
      <c r="G4" s="8">
        <v>43465</v>
      </c>
      <c r="H4" s="34">
        <v>0</v>
      </c>
      <c r="I4" s="35">
        <v>0</v>
      </c>
    </row>
    <row r="5" spans="1:9" x14ac:dyDescent="0.25">
      <c r="A5" s="6" t="s">
        <v>5</v>
      </c>
      <c r="B5" s="3" t="s">
        <v>72</v>
      </c>
      <c r="C5" s="5">
        <v>43132</v>
      </c>
      <c r="D5" s="5">
        <v>43143</v>
      </c>
      <c r="E5" s="4" t="s">
        <v>73</v>
      </c>
      <c r="F5" s="5">
        <v>43101</v>
      </c>
      <c r="G5" s="5">
        <v>43465</v>
      </c>
      <c r="H5" s="29">
        <v>383.76</v>
      </c>
      <c r="I5" s="30">
        <v>0</v>
      </c>
    </row>
    <row r="6" spans="1:9" x14ac:dyDescent="0.25">
      <c r="A6" s="19" t="s">
        <v>5</v>
      </c>
      <c r="B6" s="7" t="s">
        <v>74</v>
      </c>
      <c r="C6" s="8">
        <v>43178</v>
      </c>
      <c r="D6" s="8">
        <v>43193</v>
      </c>
      <c r="E6" s="14" t="s">
        <v>69</v>
      </c>
      <c r="F6" s="8">
        <v>43101</v>
      </c>
      <c r="G6" s="8">
        <v>43465</v>
      </c>
      <c r="H6" s="34">
        <v>656.92</v>
      </c>
      <c r="I6" s="35">
        <v>0</v>
      </c>
    </row>
    <row r="7" spans="1:9" x14ac:dyDescent="0.25">
      <c r="A7" s="6" t="s">
        <v>5</v>
      </c>
      <c r="B7" s="3" t="s">
        <v>75</v>
      </c>
      <c r="C7" s="5">
        <v>43180</v>
      </c>
      <c r="D7" s="5">
        <v>43203</v>
      </c>
      <c r="E7" s="4" t="s">
        <v>69</v>
      </c>
      <c r="F7" s="5">
        <v>43101</v>
      </c>
      <c r="G7" s="5">
        <v>43465</v>
      </c>
      <c r="H7" s="29">
        <v>498.13</v>
      </c>
      <c r="I7" s="30">
        <v>0</v>
      </c>
    </row>
    <row r="8" spans="1:9" x14ac:dyDescent="0.25">
      <c r="A8" s="19" t="s">
        <v>5</v>
      </c>
      <c r="B8" s="7" t="s">
        <v>76</v>
      </c>
      <c r="C8" s="8">
        <v>43203</v>
      </c>
      <c r="D8" s="8">
        <v>43210</v>
      </c>
      <c r="E8" s="14" t="s">
        <v>69</v>
      </c>
      <c r="F8" s="8">
        <v>43101</v>
      </c>
      <c r="G8" s="8">
        <v>43465</v>
      </c>
      <c r="H8" s="34">
        <v>0</v>
      </c>
      <c r="I8" s="35">
        <v>0</v>
      </c>
    </row>
    <row r="9" spans="1:9" x14ac:dyDescent="0.25">
      <c r="A9" s="6" t="s">
        <v>5</v>
      </c>
      <c r="B9" s="3" t="s">
        <v>77</v>
      </c>
      <c r="C9" s="5">
        <v>43230</v>
      </c>
      <c r="D9" s="5">
        <v>43234</v>
      </c>
      <c r="E9" s="4" t="s">
        <v>69</v>
      </c>
      <c r="F9" s="5">
        <v>43101</v>
      </c>
      <c r="G9" s="5">
        <v>43465</v>
      </c>
      <c r="H9" s="29">
        <v>0</v>
      </c>
      <c r="I9" s="30">
        <v>0</v>
      </c>
    </row>
    <row r="10" spans="1:9" x14ac:dyDescent="0.25">
      <c r="A10" s="19" t="s">
        <v>5</v>
      </c>
      <c r="B10" s="7" t="s">
        <v>78</v>
      </c>
      <c r="C10" s="8">
        <v>43230</v>
      </c>
      <c r="D10" s="8">
        <v>43234</v>
      </c>
      <c r="E10" s="14" t="s">
        <v>69</v>
      </c>
      <c r="F10" s="8">
        <v>43101</v>
      </c>
      <c r="G10" s="8">
        <v>43465</v>
      </c>
      <c r="H10" s="34">
        <v>0</v>
      </c>
      <c r="I10" s="35">
        <v>0</v>
      </c>
    </row>
    <row r="11" spans="1:9" x14ac:dyDescent="0.25">
      <c r="A11" s="6" t="s">
        <v>5</v>
      </c>
      <c r="B11" s="3" t="s">
        <v>79</v>
      </c>
      <c r="C11" s="5">
        <v>43230</v>
      </c>
      <c r="D11" s="5">
        <v>43234</v>
      </c>
      <c r="E11" s="4" t="s">
        <v>69</v>
      </c>
      <c r="F11" s="5">
        <v>43101</v>
      </c>
      <c r="G11" s="5">
        <v>43465</v>
      </c>
      <c r="H11" s="29">
        <v>486.01</v>
      </c>
      <c r="I11" s="30">
        <v>0</v>
      </c>
    </row>
    <row r="12" spans="1:9" x14ac:dyDescent="0.25">
      <c r="A12" s="19" t="s">
        <v>5</v>
      </c>
      <c r="B12" s="7" t="s">
        <v>80</v>
      </c>
      <c r="C12" s="8">
        <v>43230</v>
      </c>
      <c r="D12" s="8">
        <v>43234</v>
      </c>
      <c r="E12" s="14" t="s">
        <v>69</v>
      </c>
      <c r="F12" s="8">
        <v>43101</v>
      </c>
      <c r="G12" s="8">
        <v>43465</v>
      </c>
      <c r="H12" s="34">
        <v>0</v>
      </c>
      <c r="I12" s="35">
        <v>0</v>
      </c>
    </row>
    <row r="13" spans="1:9" x14ac:dyDescent="0.25">
      <c r="A13" s="6" t="s">
        <v>5</v>
      </c>
      <c r="B13" s="3" t="s">
        <v>81</v>
      </c>
      <c r="C13" s="5">
        <v>43230</v>
      </c>
      <c r="D13" s="5">
        <v>43234</v>
      </c>
      <c r="E13" s="4" t="s">
        <v>69</v>
      </c>
      <c r="F13" s="5">
        <v>43101</v>
      </c>
      <c r="G13" s="5">
        <v>43465</v>
      </c>
      <c r="H13" s="29">
        <v>0</v>
      </c>
      <c r="I13" s="30">
        <v>0</v>
      </c>
    </row>
    <row r="14" spans="1:9" x14ac:dyDescent="0.25">
      <c r="A14" s="19" t="s">
        <v>5</v>
      </c>
      <c r="B14" s="7" t="s">
        <v>82</v>
      </c>
      <c r="C14" s="8">
        <v>43230</v>
      </c>
      <c r="D14" s="8">
        <v>43234</v>
      </c>
      <c r="E14" s="14" t="s">
        <v>69</v>
      </c>
      <c r="F14" s="8">
        <v>43101</v>
      </c>
      <c r="G14" s="8">
        <v>43465</v>
      </c>
      <c r="H14" s="34">
        <v>0</v>
      </c>
      <c r="I14" s="35">
        <v>0</v>
      </c>
    </row>
    <row r="15" spans="1:9" x14ac:dyDescent="0.25">
      <c r="A15" s="6" t="s">
        <v>5</v>
      </c>
      <c r="B15" s="3" t="s">
        <v>83</v>
      </c>
      <c r="C15" s="5">
        <v>43230</v>
      </c>
      <c r="D15" s="5">
        <v>43234</v>
      </c>
      <c r="E15" s="4" t="s">
        <v>69</v>
      </c>
      <c r="F15" s="5">
        <v>43101</v>
      </c>
      <c r="G15" s="5">
        <v>43465</v>
      </c>
      <c r="H15" s="29">
        <v>0</v>
      </c>
      <c r="I15" s="30">
        <v>0</v>
      </c>
    </row>
    <row r="16" spans="1:9" x14ac:dyDescent="0.25">
      <c r="A16" s="19" t="s">
        <v>5</v>
      </c>
      <c r="B16" s="7" t="s">
        <v>84</v>
      </c>
      <c r="C16" s="8">
        <v>43230</v>
      </c>
      <c r="D16" s="8">
        <v>43234</v>
      </c>
      <c r="E16" s="14" t="s">
        <v>69</v>
      </c>
      <c r="F16" s="8">
        <v>43101</v>
      </c>
      <c r="G16" s="8">
        <v>43465</v>
      </c>
      <c r="H16" s="34">
        <v>0</v>
      </c>
      <c r="I16" s="35">
        <v>0</v>
      </c>
    </row>
    <row r="17" spans="1:9" x14ac:dyDescent="0.25">
      <c r="A17" s="6" t="s">
        <v>5</v>
      </c>
      <c r="B17" s="3" t="s">
        <v>85</v>
      </c>
      <c r="C17" s="5">
        <v>43230</v>
      </c>
      <c r="D17" s="5">
        <v>43234</v>
      </c>
      <c r="E17" s="4" t="s">
        <v>69</v>
      </c>
      <c r="F17" s="5">
        <v>43101</v>
      </c>
      <c r="G17" s="5">
        <v>43465</v>
      </c>
      <c r="H17" s="29">
        <v>0</v>
      </c>
      <c r="I17" s="30">
        <v>0</v>
      </c>
    </row>
    <row r="18" spans="1:9" x14ac:dyDescent="0.25">
      <c r="A18" s="19" t="s">
        <v>5</v>
      </c>
      <c r="B18" s="7" t="s">
        <v>86</v>
      </c>
      <c r="C18" s="8">
        <v>43230</v>
      </c>
      <c r="D18" s="8">
        <v>43234</v>
      </c>
      <c r="E18" s="14" t="s">
        <v>69</v>
      </c>
      <c r="F18" s="8">
        <v>43101</v>
      </c>
      <c r="G18" s="8">
        <v>43465</v>
      </c>
      <c r="H18" s="34">
        <v>0</v>
      </c>
      <c r="I18" s="35">
        <v>0</v>
      </c>
    </row>
    <row r="19" spans="1:9" x14ac:dyDescent="0.25">
      <c r="A19" s="6" t="s">
        <v>5</v>
      </c>
      <c r="B19" s="3" t="s">
        <v>87</v>
      </c>
      <c r="C19" s="5">
        <v>43230</v>
      </c>
      <c r="D19" s="5">
        <v>43234</v>
      </c>
      <c r="E19" s="4" t="s">
        <v>69</v>
      </c>
      <c r="F19" s="5">
        <v>43101</v>
      </c>
      <c r="G19" s="5">
        <v>43465</v>
      </c>
      <c r="H19" s="29">
        <v>0</v>
      </c>
      <c r="I19" s="30">
        <v>0</v>
      </c>
    </row>
    <row r="20" spans="1:9" x14ac:dyDescent="0.25">
      <c r="A20" s="19" t="s">
        <v>5</v>
      </c>
      <c r="B20" s="7" t="s">
        <v>88</v>
      </c>
      <c r="C20" s="8">
        <v>43230</v>
      </c>
      <c r="D20" s="8">
        <v>43238</v>
      </c>
      <c r="E20" s="14" t="s">
        <v>89</v>
      </c>
      <c r="F20" s="8">
        <v>43101</v>
      </c>
      <c r="G20" s="8">
        <v>43465</v>
      </c>
      <c r="H20" s="34">
        <v>392.75</v>
      </c>
      <c r="I20" s="35">
        <v>0</v>
      </c>
    </row>
    <row r="21" spans="1:9" x14ac:dyDescent="0.25">
      <c r="A21" s="6" t="s">
        <v>5</v>
      </c>
      <c r="B21" s="3" t="s">
        <v>90</v>
      </c>
      <c r="C21" s="5">
        <v>43160</v>
      </c>
      <c r="D21" s="5">
        <v>43244</v>
      </c>
      <c r="E21" s="4" t="s">
        <v>69</v>
      </c>
      <c r="F21" s="5">
        <v>43101</v>
      </c>
      <c r="G21" s="5">
        <v>43465</v>
      </c>
      <c r="H21" s="29">
        <v>0</v>
      </c>
      <c r="I21" s="30">
        <v>0</v>
      </c>
    </row>
    <row r="22" spans="1:9" x14ac:dyDescent="0.25">
      <c r="A22" s="19" t="s">
        <v>5</v>
      </c>
      <c r="B22" s="7" t="s">
        <v>91</v>
      </c>
      <c r="C22" s="8">
        <v>43159</v>
      </c>
      <c r="D22" s="8">
        <v>43249</v>
      </c>
      <c r="E22" s="14" t="s">
        <v>69</v>
      </c>
      <c r="F22" s="8">
        <v>43101</v>
      </c>
      <c r="G22" s="8">
        <v>43465</v>
      </c>
      <c r="H22" s="34">
        <v>0</v>
      </c>
      <c r="I22" s="35">
        <v>0</v>
      </c>
    </row>
    <row r="23" spans="1:9" x14ac:dyDescent="0.25">
      <c r="A23" s="6" t="s">
        <v>5</v>
      </c>
      <c r="B23" s="3" t="s">
        <v>92</v>
      </c>
      <c r="C23" s="5">
        <v>43266</v>
      </c>
      <c r="D23" s="5">
        <v>43277</v>
      </c>
      <c r="E23" s="4" t="s">
        <v>93</v>
      </c>
      <c r="F23" s="5">
        <v>43101</v>
      </c>
      <c r="G23" s="5">
        <v>43465</v>
      </c>
      <c r="H23" s="29">
        <v>29.14</v>
      </c>
      <c r="I23" s="30">
        <v>0</v>
      </c>
    </row>
    <row r="24" spans="1:9" x14ac:dyDescent="0.25">
      <c r="A24" s="19" t="s">
        <v>5</v>
      </c>
      <c r="B24" s="7" t="s">
        <v>94</v>
      </c>
      <c r="C24" s="8">
        <v>43283</v>
      </c>
      <c r="D24" s="8">
        <v>43284</v>
      </c>
      <c r="E24" s="14" t="s">
        <v>69</v>
      </c>
      <c r="F24" s="8">
        <v>43101</v>
      </c>
      <c r="G24" s="8">
        <v>43465</v>
      </c>
      <c r="H24" s="34">
        <v>339.22</v>
      </c>
      <c r="I24" s="35">
        <v>0</v>
      </c>
    </row>
    <row r="25" spans="1:9" x14ac:dyDescent="0.25">
      <c r="A25" s="6" t="s">
        <v>5</v>
      </c>
      <c r="B25" s="3" t="s">
        <v>95</v>
      </c>
      <c r="C25" s="5">
        <v>43284</v>
      </c>
      <c r="D25" s="5">
        <v>43284</v>
      </c>
      <c r="E25" s="4" t="s">
        <v>69</v>
      </c>
      <c r="F25" s="5">
        <v>43101</v>
      </c>
      <c r="G25" s="5">
        <v>43465</v>
      </c>
      <c r="H25" s="29">
        <v>1730.19</v>
      </c>
      <c r="I25" s="30">
        <v>0</v>
      </c>
    </row>
    <row r="26" spans="1:9" x14ac:dyDescent="0.25">
      <c r="A26" s="19" t="s">
        <v>5</v>
      </c>
      <c r="B26" s="7" t="s">
        <v>96</v>
      </c>
      <c r="C26" s="8">
        <v>43290</v>
      </c>
      <c r="D26" s="8">
        <v>43301</v>
      </c>
      <c r="E26" s="14" t="s">
        <v>69</v>
      </c>
      <c r="F26" s="8">
        <v>43101</v>
      </c>
      <c r="G26" s="8">
        <v>43465</v>
      </c>
      <c r="H26" s="34">
        <v>2679.42</v>
      </c>
      <c r="I26" s="35">
        <v>0</v>
      </c>
    </row>
    <row r="27" spans="1:9" x14ac:dyDescent="0.25">
      <c r="A27" s="6" t="s">
        <v>5</v>
      </c>
      <c r="B27" s="3" t="s">
        <v>97</v>
      </c>
      <c r="C27" s="5">
        <v>43269</v>
      </c>
      <c r="D27" s="5">
        <v>43307</v>
      </c>
      <c r="E27" s="4" t="s">
        <v>93</v>
      </c>
      <c r="F27" s="5">
        <v>43101</v>
      </c>
      <c r="G27" s="5">
        <v>43465</v>
      </c>
      <c r="H27" s="29">
        <v>1041.6400000000001</v>
      </c>
      <c r="I27" s="30">
        <v>0</v>
      </c>
    </row>
    <row r="28" spans="1:9" x14ac:dyDescent="0.25">
      <c r="A28" s="19" t="s">
        <v>5</v>
      </c>
      <c r="B28" s="7" t="s">
        <v>98</v>
      </c>
      <c r="C28" s="8">
        <v>43269</v>
      </c>
      <c r="D28" s="8">
        <v>43307</v>
      </c>
      <c r="E28" s="14" t="s">
        <v>93</v>
      </c>
      <c r="F28" s="8">
        <v>43101</v>
      </c>
      <c r="G28" s="8">
        <v>43465</v>
      </c>
      <c r="H28" s="34">
        <v>1041.6400000000001</v>
      </c>
      <c r="I28" s="35">
        <v>0</v>
      </c>
    </row>
    <row r="29" spans="1:9" x14ac:dyDescent="0.25">
      <c r="A29" s="6" t="s">
        <v>5</v>
      </c>
      <c r="B29" s="3" t="s">
        <v>99</v>
      </c>
      <c r="C29" s="5">
        <v>43330</v>
      </c>
      <c r="D29" s="5">
        <v>43335</v>
      </c>
      <c r="E29" s="4" t="s">
        <v>69</v>
      </c>
      <c r="F29" s="5">
        <v>43101</v>
      </c>
      <c r="G29" s="5">
        <v>43465</v>
      </c>
      <c r="H29" s="29">
        <v>2293.4299999999998</v>
      </c>
      <c r="I29" s="30">
        <v>0</v>
      </c>
    </row>
    <row r="30" spans="1:9" x14ac:dyDescent="0.25">
      <c r="A30" s="19" t="s">
        <v>5</v>
      </c>
      <c r="B30" s="7" t="s">
        <v>100</v>
      </c>
      <c r="C30" s="8">
        <v>43367</v>
      </c>
      <c r="D30" s="8">
        <v>43389</v>
      </c>
      <c r="E30" s="14" t="s">
        <v>69</v>
      </c>
      <c r="F30" s="8">
        <v>43101</v>
      </c>
      <c r="G30" s="8">
        <v>43465</v>
      </c>
      <c r="H30" s="34">
        <v>3618.93</v>
      </c>
      <c r="I30" s="35">
        <v>0</v>
      </c>
    </row>
    <row r="31" spans="1:9" x14ac:dyDescent="0.25">
      <c r="A31" s="6" t="s">
        <v>5</v>
      </c>
      <c r="B31" s="3" t="s">
        <v>101</v>
      </c>
      <c r="C31" s="5">
        <v>43406</v>
      </c>
      <c r="D31" s="5">
        <v>43406</v>
      </c>
      <c r="E31" s="4" t="s">
        <v>69</v>
      </c>
      <c r="F31" s="5">
        <v>43101</v>
      </c>
      <c r="G31" s="5">
        <v>43465</v>
      </c>
      <c r="H31" s="29">
        <v>471.57</v>
      </c>
      <c r="I31" s="30">
        <v>0</v>
      </c>
    </row>
    <row r="32" spans="1:9" x14ac:dyDescent="0.25">
      <c r="A32" s="19" t="s">
        <v>5</v>
      </c>
      <c r="B32" s="7" t="s">
        <v>102</v>
      </c>
      <c r="C32" s="8">
        <v>43421</v>
      </c>
      <c r="D32" s="8">
        <v>43432</v>
      </c>
      <c r="E32" s="14" t="s">
        <v>93</v>
      </c>
      <c r="F32" s="8">
        <v>43101</v>
      </c>
      <c r="G32" s="8">
        <v>43465</v>
      </c>
      <c r="H32" s="34">
        <v>497</v>
      </c>
      <c r="I32" s="35">
        <v>0</v>
      </c>
    </row>
    <row r="33" spans="1:9" x14ac:dyDescent="0.25">
      <c r="A33" s="6" t="s">
        <v>5</v>
      </c>
      <c r="B33" s="3" t="s">
        <v>103</v>
      </c>
      <c r="C33" s="5">
        <v>43458</v>
      </c>
      <c r="D33" s="5">
        <v>43469</v>
      </c>
      <c r="E33" s="4" t="s">
        <v>69</v>
      </c>
      <c r="F33" s="5">
        <v>43101</v>
      </c>
      <c r="G33" s="5">
        <v>43465</v>
      </c>
      <c r="H33" s="29">
        <v>0</v>
      </c>
      <c r="I33" s="30">
        <v>0</v>
      </c>
    </row>
    <row r="34" spans="1:9" x14ac:dyDescent="0.25">
      <c r="A34" s="19" t="s">
        <v>5</v>
      </c>
      <c r="B34" s="7" t="s">
        <v>104</v>
      </c>
      <c r="C34" s="8">
        <v>43244</v>
      </c>
      <c r="D34" s="8">
        <v>43249</v>
      </c>
      <c r="E34" s="14" t="s">
        <v>69</v>
      </c>
      <c r="F34" s="8">
        <v>43101</v>
      </c>
      <c r="G34" s="8">
        <v>43465</v>
      </c>
      <c r="H34" s="34">
        <v>149.63999999999999</v>
      </c>
      <c r="I34" s="35">
        <v>0</v>
      </c>
    </row>
    <row r="35" spans="1:9" x14ac:dyDescent="0.25">
      <c r="A35" s="6" t="s">
        <v>5</v>
      </c>
      <c r="B35" s="3" t="s">
        <v>105</v>
      </c>
      <c r="C35" s="5">
        <v>43249</v>
      </c>
      <c r="D35" s="5">
        <v>43249</v>
      </c>
      <c r="E35" s="4" t="s">
        <v>69</v>
      </c>
      <c r="F35" s="5">
        <v>43101</v>
      </c>
      <c r="G35" s="5">
        <v>43465</v>
      </c>
      <c r="H35" s="29">
        <v>149.63999999999999</v>
      </c>
      <c r="I35" s="30">
        <v>0</v>
      </c>
    </row>
    <row r="36" spans="1:9" x14ac:dyDescent="0.25">
      <c r="A36" s="19" t="s">
        <v>5</v>
      </c>
      <c r="B36" s="7" t="s">
        <v>106</v>
      </c>
      <c r="C36" s="8">
        <v>43159</v>
      </c>
      <c r="D36" s="8">
        <v>43249</v>
      </c>
      <c r="E36" s="14" t="s">
        <v>69</v>
      </c>
      <c r="F36" s="8">
        <v>43101</v>
      </c>
      <c r="G36" s="8">
        <v>43465</v>
      </c>
      <c r="H36" s="34">
        <v>0</v>
      </c>
      <c r="I36" s="35">
        <v>0</v>
      </c>
    </row>
    <row r="37" spans="1:9" x14ac:dyDescent="0.25">
      <c r="A37" s="6" t="s">
        <v>5</v>
      </c>
      <c r="B37" s="3" t="s">
        <v>100</v>
      </c>
      <c r="C37" s="5">
        <v>43367</v>
      </c>
      <c r="D37" s="5">
        <v>43389</v>
      </c>
      <c r="E37" s="4" t="s">
        <v>69</v>
      </c>
      <c r="F37" s="5">
        <v>43101</v>
      </c>
      <c r="G37" s="5">
        <v>43465</v>
      </c>
      <c r="H37" s="29">
        <v>0</v>
      </c>
      <c r="I37" s="30">
        <v>0</v>
      </c>
    </row>
    <row r="38" spans="1:9" x14ac:dyDescent="0.25">
      <c r="A38" s="19" t="s">
        <v>43</v>
      </c>
      <c r="B38" s="7" t="s">
        <v>107</v>
      </c>
      <c r="C38" s="8">
        <v>43150</v>
      </c>
      <c r="D38" s="8">
        <v>43159</v>
      </c>
      <c r="E38" s="14" t="s">
        <v>108</v>
      </c>
      <c r="F38" s="8">
        <v>43101</v>
      </c>
      <c r="G38" s="8">
        <v>43465</v>
      </c>
      <c r="H38" s="34">
        <v>2058.7600000000002</v>
      </c>
      <c r="I38" s="35">
        <v>0</v>
      </c>
    </row>
    <row r="39" spans="1:9" x14ac:dyDescent="0.25">
      <c r="A39" s="6" t="s">
        <v>43</v>
      </c>
      <c r="B39" s="3" t="s">
        <v>109</v>
      </c>
      <c r="C39" s="5">
        <v>43145</v>
      </c>
      <c r="D39" s="5">
        <v>43175</v>
      </c>
      <c r="E39" s="4" t="s">
        <v>108</v>
      </c>
      <c r="F39" s="5">
        <v>43101</v>
      </c>
      <c r="G39" s="5">
        <v>43465</v>
      </c>
      <c r="H39" s="29">
        <v>657</v>
      </c>
      <c r="I39" s="30">
        <v>0</v>
      </c>
    </row>
    <row r="40" spans="1:9" x14ac:dyDescent="0.25">
      <c r="A40" s="19" t="s">
        <v>43</v>
      </c>
      <c r="B40" s="7" t="s">
        <v>110</v>
      </c>
      <c r="C40" s="8">
        <v>43120</v>
      </c>
      <c r="D40" s="8">
        <v>43189</v>
      </c>
      <c r="E40" s="14" t="s">
        <v>108</v>
      </c>
      <c r="F40" s="8">
        <v>43101</v>
      </c>
      <c r="G40" s="8">
        <v>43465</v>
      </c>
      <c r="H40" s="34">
        <v>653.29999999999995</v>
      </c>
      <c r="I40" s="35">
        <v>0</v>
      </c>
    </row>
    <row r="41" spans="1:9" x14ac:dyDescent="0.25">
      <c r="A41" s="6" t="s">
        <v>43</v>
      </c>
      <c r="B41" s="3" t="s">
        <v>111</v>
      </c>
      <c r="C41" s="5">
        <v>43147</v>
      </c>
      <c r="D41" s="5">
        <v>43199</v>
      </c>
      <c r="E41" s="4" t="s">
        <v>108</v>
      </c>
      <c r="F41" s="5">
        <v>43101</v>
      </c>
      <c r="G41" s="5">
        <v>43465</v>
      </c>
      <c r="H41" s="29">
        <v>212.9</v>
      </c>
      <c r="I41" s="30">
        <v>0</v>
      </c>
    </row>
    <row r="42" spans="1:9" x14ac:dyDescent="0.25">
      <c r="A42" s="19" t="s">
        <v>43</v>
      </c>
      <c r="B42" s="7" t="s">
        <v>112</v>
      </c>
      <c r="C42" s="8">
        <v>43122</v>
      </c>
      <c r="D42" s="8">
        <v>43258</v>
      </c>
      <c r="E42" s="14" t="s">
        <v>108</v>
      </c>
      <c r="F42" s="8">
        <v>43101</v>
      </c>
      <c r="G42" s="8">
        <v>43465</v>
      </c>
      <c r="H42" s="34">
        <v>487.91</v>
      </c>
      <c r="I42" s="35">
        <v>0</v>
      </c>
    </row>
    <row r="43" spans="1:9" x14ac:dyDescent="0.25">
      <c r="A43" s="6" t="s">
        <v>43</v>
      </c>
      <c r="B43" s="3" t="s">
        <v>113</v>
      </c>
      <c r="C43" s="5">
        <v>43121</v>
      </c>
      <c r="D43" s="5">
        <v>43277</v>
      </c>
      <c r="E43" s="4" t="s">
        <v>108</v>
      </c>
      <c r="F43" s="5">
        <v>43101</v>
      </c>
      <c r="G43" s="5">
        <v>43465</v>
      </c>
      <c r="H43" s="29">
        <v>1624.04</v>
      </c>
      <c r="I43" s="30">
        <v>0</v>
      </c>
    </row>
    <row r="44" spans="1:9" x14ac:dyDescent="0.25">
      <c r="A44" s="19" t="s">
        <v>43</v>
      </c>
      <c r="B44" s="7" t="s">
        <v>114</v>
      </c>
      <c r="C44" s="8">
        <v>43152</v>
      </c>
      <c r="D44" s="8">
        <v>43287</v>
      </c>
      <c r="E44" s="14" t="s">
        <v>108</v>
      </c>
      <c r="F44" s="8">
        <v>43101</v>
      </c>
      <c r="G44" s="8">
        <v>43465</v>
      </c>
      <c r="H44" s="34">
        <v>279.99</v>
      </c>
      <c r="I44" s="35">
        <v>0</v>
      </c>
    </row>
    <row r="45" spans="1:9" x14ac:dyDescent="0.25">
      <c r="A45" s="6" t="s">
        <v>43</v>
      </c>
      <c r="B45" s="3" t="s">
        <v>115</v>
      </c>
      <c r="C45" s="5">
        <v>43151</v>
      </c>
      <c r="D45" s="5">
        <v>43292</v>
      </c>
      <c r="E45" s="4" t="s">
        <v>108</v>
      </c>
      <c r="F45" s="5">
        <v>43101</v>
      </c>
      <c r="G45" s="5">
        <v>43465</v>
      </c>
      <c r="H45" s="29">
        <v>1725.2</v>
      </c>
      <c r="I45" s="30">
        <v>0</v>
      </c>
    </row>
    <row r="46" spans="1:9" x14ac:dyDescent="0.25">
      <c r="A46" s="19" t="s">
        <v>43</v>
      </c>
      <c r="B46" s="7" t="s">
        <v>116</v>
      </c>
      <c r="C46" s="8">
        <v>43297</v>
      </c>
      <c r="D46" s="8">
        <v>43329</v>
      </c>
      <c r="E46" s="14" t="s">
        <v>108</v>
      </c>
      <c r="F46" s="8">
        <v>43101</v>
      </c>
      <c r="G46" s="8">
        <v>43465</v>
      </c>
      <c r="H46" s="34">
        <v>689.8</v>
      </c>
      <c r="I46" s="35">
        <v>0</v>
      </c>
    </row>
    <row r="47" spans="1:9" x14ac:dyDescent="0.25">
      <c r="A47" s="6" t="s">
        <v>43</v>
      </c>
      <c r="B47" s="3" t="s">
        <v>117</v>
      </c>
      <c r="C47" s="5">
        <v>43188</v>
      </c>
      <c r="D47" s="5">
        <v>43367</v>
      </c>
      <c r="E47" s="4" t="s">
        <v>108</v>
      </c>
      <c r="F47" s="5">
        <v>43101</v>
      </c>
      <c r="G47" s="5">
        <v>43465</v>
      </c>
      <c r="H47" s="29">
        <v>1690.78</v>
      </c>
      <c r="I47" s="30">
        <v>0</v>
      </c>
    </row>
    <row r="48" spans="1:9" x14ac:dyDescent="0.25">
      <c r="A48" s="19" t="s">
        <v>43</v>
      </c>
      <c r="B48" s="7" t="s">
        <v>118</v>
      </c>
      <c r="C48" s="8">
        <v>43107</v>
      </c>
      <c r="D48" s="8">
        <v>43388</v>
      </c>
      <c r="E48" s="14" t="s">
        <v>108</v>
      </c>
      <c r="F48" s="8">
        <v>43101</v>
      </c>
      <c r="G48" s="8">
        <v>43465</v>
      </c>
      <c r="H48" s="34">
        <v>532.65</v>
      </c>
      <c r="I48" s="35">
        <v>0</v>
      </c>
    </row>
    <row r="49" spans="1:9" x14ac:dyDescent="0.25">
      <c r="A49" s="6" t="s">
        <v>43</v>
      </c>
      <c r="B49" s="3" t="s">
        <v>119</v>
      </c>
      <c r="C49" s="5">
        <v>43367</v>
      </c>
      <c r="D49" s="5">
        <v>43389</v>
      </c>
      <c r="E49" s="4" t="s">
        <v>108</v>
      </c>
      <c r="F49" s="5">
        <v>43101</v>
      </c>
      <c r="G49" s="5">
        <v>43465</v>
      </c>
      <c r="H49" s="29">
        <v>676.5</v>
      </c>
      <c r="I49" s="30">
        <v>0</v>
      </c>
    </row>
    <row r="50" spans="1:9" x14ac:dyDescent="0.25">
      <c r="A50" s="19" t="s">
        <v>43</v>
      </c>
      <c r="B50" s="7" t="s">
        <v>120</v>
      </c>
      <c r="C50" s="8">
        <v>43392</v>
      </c>
      <c r="D50" s="8">
        <v>43465</v>
      </c>
      <c r="E50" s="14" t="s">
        <v>108</v>
      </c>
      <c r="F50" s="8">
        <v>43101</v>
      </c>
      <c r="G50" s="8">
        <v>43465</v>
      </c>
      <c r="H50" s="34">
        <v>703.57</v>
      </c>
      <c r="I50" s="35">
        <v>0</v>
      </c>
    </row>
    <row r="51" spans="1:9" x14ac:dyDescent="0.25">
      <c r="A51" s="6" t="s">
        <v>43</v>
      </c>
      <c r="B51" s="3" t="s">
        <v>121</v>
      </c>
      <c r="C51" s="5">
        <v>43368</v>
      </c>
      <c r="D51" s="5">
        <v>43479</v>
      </c>
      <c r="E51" s="4" t="s">
        <v>108</v>
      </c>
      <c r="F51" s="5">
        <v>43101</v>
      </c>
      <c r="G51" s="5">
        <v>43465</v>
      </c>
      <c r="H51" s="29">
        <v>0</v>
      </c>
      <c r="I51" s="30">
        <v>0</v>
      </c>
    </row>
    <row r="52" spans="1:9" x14ac:dyDescent="0.25">
      <c r="A52" s="19" t="s">
        <v>43</v>
      </c>
      <c r="B52" s="7" t="s">
        <v>122</v>
      </c>
      <c r="C52" s="8">
        <v>43281</v>
      </c>
      <c r="D52" s="8">
        <v>43494</v>
      </c>
      <c r="E52" s="14" t="s">
        <v>108</v>
      </c>
      <c r="F52" s="8">
        <v>43101</v>
      </c>
      <c r="G52" s="8">
        <v>43465</v>
      </c>
      <c r="H52" s="34">
        <v>716.56</v>
      </c>
      <c r="I52" s="35">
        <v>0</v>
      </c>
    </row>
    <row r="53" spans="1:9" x14ac:dyDescent="0.25">
      <c r="A53" s="6" t="s">
        <v>43</v>
      </c>
      <c r="B53" s="3" t="s">
        <v>123</v>
      </c>
      <c r="C53" s="5">
        <v>43370</v>
      </c>
      <c r="D53" s="5">
        <v>43537</v>
      </c>
      <c r="E53" s="4" t="s">
        <v>108</v>
      </c>
      <c r="F53" s="5">
        <v>43101</v>
      </c>
      <c r="G53" s="5">
        <v>43465</v>
      </c>
      <c r="H53" s="29">
        <v>672.39</v>
      </c>
      <c r="I53" s="30">
        <v>0</v>
      </c>
    </row>
    <row r="54" spans="1:9" x14ac:dyDescent="0.25">
      <c r="A54" s="19" t="s">
        <v>43</v>
      </c>
      <c r="B54" s="7" t="s">
        <v>124</v>
      </c>
      <c r="C54" s="8">
        <v>43443</v>
      </c>
      <c r="D54" s="8">
        <v>43556</v>
      </c>
      <c r="E54" s="14" t="s">
        <v>108</v>
      </c>
      <c r="F54" s="8">
        <v>43101</v>
      </c>
      <c r="G54" s="8">
        <v>43465</v>
      </c>
      <c r="H54" s="34">
        <v>1191.21</v>
      </c>
      <c r="I54" s="35">
        <v>0</v>
      </c>
    </row>
    <row r="55" spans="1:9" x14ac:dyDescent="0.25">
      <c r="A55" s="6" t="s">
        <v>43</v>
      </c>
      <c r="B55" s="3" t="s">
        <v>125</v>
      </c>
      <c r="C55" s="5">
        <v>43419</v>
      </c>
      <c r="D55" s="5">
        <v>43599</v>
      </c>
      <c r="E55" s="4" t="s">
        <v>108</v>
      </c>
      <c r="F55" s="5">
        <v>43101</v>
      </c>
      <c r="G55" s="5">
        <v>43465</v>
      </c>
      <c r="H55" s="29">
        <v>1018.16</v>
      </c>
      <c r="I55" s="30">
        <v>0</v>
      </c>
    </row>
    <row r="56" spans="1:9" x14ac:dyDescent="0.25">
      <c r="A56" s="19" t="s">
        <v>43</v>
      </c>
      <c r="B56" s="7" t="s">
        <v>126</v>
      </c>
      <c r="C56" s="8">
        <v>43454</v>
      </c>
      <c r="D56" s="8">
        <v>43599</v>
      </c>
      <c r="E56" s="14" t="s">
        <v>108</v>
      </c>
      <c r="F56" s="8">
        <v>43101</v>
      </c>
      <c r="G56" s="8">
        <v>43465</v>
      </c>
      <c r="H56" s="34">
        <v>588.04999999999995</v>
      </c>
      <c r="I56" s="35">
        <v>0</v>
      </c>
    </row>
    <row r="57" spans="1:9" x14ac:dyDescent="0.25">
      <c r="A57" s="6" t="s">
        <v>43</v>
      </c>
      <c r="B57" s="3" t="s">
        <v>127</v>
      </c>
      <c r="C57" s="5">
        <v>43359</v>
      </c>
      <c r="D57" s="5">
        <v>43606</v>
      </c>
      <c r="E57" s="4" t="s">
        <v>108</v>
      </c>
      <c r="F57" s="5">
        <v>43101</v>
      </c>
      <c r="G57" s="5">
        <v>43465</v>
      </c>
      <c r="H57" s="29">
        <v>1189.8499999999999</v>
      </c>
      <c r="I57" s="30">
        <v>0</v>
      </c>
    </row>
    <row r="58" spans="1:9" x14ac:dyDescent="0.25">
      <c r="A58" s="25" t="s">
        <v>43</v>
      </c>
      <c r="B58" s="26" t="s">
        <v>128</v>
      </c>
      <c r="C58" s="27">
        <v>43206</v>
      </c>
      <c r="D58" s="27">
        <v>43342</v>
      </c>
      <c r="E58" s="28" t="s">
        <v>108</v>
      </c>
      <c r="F58" s="27">
        <v>43101</v>
      </c>
      <c r="G58" s="27">
        <v>43465</v>
      </c>
      <c r="H58" s="41">
        <v>521.01</v>
      </c>
      <c r="I58" s="42">
        <v>0</v>
      </c>
    </row>
    <row r="59" spans="1:9" x14ac:dyDescent="0.25">
      <c r="H59" s="40">
        <f>SUM(Tabela3[KwotaOdszkodowania])</f>
        <v>51527.30000000001</v>
      </c>
      <c r="I59" s="40">
        <f>SUM(Tabela3[KwotaRezerwy])</f>
        <v>0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workbookViewId="0">
      <selection activeCell="I23" sqref="I1:I1048576"/>
    </sheetView>
  </sheetViews>
  <sheetFormatPr defaultRowHeight="15" x14ac:dyDescent="0.25"/>
  <cols>
    <col min="1" max="1" width="38.42578125" bestFit="1" customWidth="1"/>
    <col min="2" max="2" width="21.42578125" bestFit="1" customWidth="1"/>
    <col min="3" max="4" width="9" bestFit="1" customWidth="1"/>
    <col min="5" max="5" width="19.28515625" bestFit="1" customWidth="1"/>
    <col min="6" max="6" width="10.28515625" bestFit="1" customWidth="1"/>
    <col min="7" max="7" width="10.140625" bestFit="1" customWidth="1"/>
    <col min="8" max="8" width="21" bestFit="1" customWidth="1"/>
    <col min="9" max="9" width="15" bestFit="1" customWidth="1"/>
  </cols>
  <sheetData>
    <row r="1" spans="1:9" x14ac:dyDescent="0.25">
      <c r="A1" s="20" t="s">
        <v>239</v>
      </c>
      <c r="B1" s="21" t="s">
        <v>240</v>
      </c>
      <c r="C1" s="21" t="s">
        <v>0</v>
      </c>
      <c r="D1" s="21" t="s">
        <v>1</v>
      </c>
      <c r="E1" s="22" t="s">
        <v>2</v>
      </c>
      <c r="F1" s="21" t="s">
        <v>3</v>
      </c>
      <c r="G1" s="21" t="s">
        <v>4</v>
      </c>
      <c r="H1" s="23" t="s">
        <v>241</v>
      </c>
      <c r="I1" s="24" t="s">
        <v>242</v>
      </c>
    </row>
    <row r="2" spans="1:9" x14ac:dyDescent="0.25">
      <c r="A2" s="19" t="s">
        <v>5</v>
      </c>
      <c r="B2" s="7" t="s">
        <v>129</v>
      </c>
      <c r="C2" s="8">
        <v>43503</v>
      </c>
      <c r="D2" s="8">
        <v>43504</v>
      </c>
      <c r="E2" s="14" t="s">
        <v>130</v>
      </c>
      <c r="F2" s="8">
        <v>43466</v>
      </c>
      <c r="G2" s="8">
        <v>43830</v>
      </c>
      <c r="H2" s="34">
        <v>545.89</v>
      </c>
      <c r="I2" s="35">
        <v>0</v>
      </c>
    </row>
    <row r="3" spans="1:9" x14ac:dyDescent="0.25">
      <c r="A3" s="6" t="s">
        <v>5</v>
      </c>
      <c r="B3" s="3" t="s">
        <v>131</v>
      </c>
      <c r="C3" s="5">
        <v>43501</v>
      </c>
      <c r="D3" s="5">
        <v>43530</v>
      </c>
      <c r="E3" s="4" t="s">
        <v>132</v>
      </c>
      <c r="F3" s="5">
        <v>43466</v>
      </c>
      <c r="G3" s="5">
        <v>43830</v>
      </c>
      <c r="H3" s="29">
        <v>2524</v>
      </c>
      <c r="I3" s="30">
        <v>0</v>
      </c>
    </row>
    <row r="4" spans="1:9" x14ac:dyDescent="0.25">
      <c r="A4" s="19" t="s">
        <v>5</v>
      </c>
      <c r="B4" s="7" t="s">
        <v>133</v>
      </c>
      <c r="C4" s="8">
        <v>43511</v>
      </c>
      <c r="D4" s="8">
        <v>43530</v>
      </c>
      <c r="E4" s="14" t="s">
        <v>132</v>
      </c>
      <c r="F4" s="8">
        <v>43466</v>
      </c>
      <c r="G4" s="8">
        <v>43830</v>
      </c>
      <c r="H4" s="34">
        <v>1228</v>
      </c>
      <c r="I4" s="35">
        <v>0</v>
      </c>
    </row>
    <row r="5" spans="1:9" x14ac:dyDescent="0.25">
      <c r="A5" s="6" t="s">
        <v>5</v>
      </c>
      <c r="B5" s="3" t="s">
        <v>134</v>
      </c>
      <c r="C5" s="5">
        <v>43489</v>
      </c>
      <c r="D5" s="5">
        <v>43530</v>
      </c>
      <c r="E5" s="4" t="s">
        <v>132</v>
      </c>
      <c r="F5" s="5">
        <v>43466</v>
      </c>
      <c r="G5" s="5">
        <v>43830</v>
      </c>
      <c r="H5" s="29">
        <v>1228</v>
      </c>
      <c r="I5" s="30">
        <v>0</v>
      </c>
    </row>
    <row r="6" spans="1:9" x14ac:dyDescent="0.25">
      <c r="A6" s="19" t="s">
        <v>5</v>
      </c>
      <c r="B6" s="7" t="s">
        <v>135</v>
      </c>
      <c r="C6" s="8">
        <v>43565</v>
      </c>
      <c r="D6" s="8">
        <v>43567</v>
      </c>
      <c r="E6" s="14" t="s">
        <v>132</v>
      </c>
      <c r="F6" s="8">
        <v>43466</v>
      </c>
      <c r="G6" s="8">
        <v>43830</v>
      </c>
      <c r="H6" s="34">
        <v>433.74</v>
      </c>
      <c r="I6" s="35">
        <v>0</v>
      </c>
    </row>
    <row r="7" spans="1:9" x14ac:dyDescent="0.25">
      <c r="A7" s="6" t="s">
        <v>5</v>
      </c>
      <c r="B7" s="3" t="s">
        <v>136</v>
      </c>
      <c r="C7" s="5">
        <v>43585</v>
      </c>
      <c r="D7" s="5">
        <v>43591</v>
      </c>
      <c r="E7" s="4" t="s">
        <v>132</v>
      </c>
      <c r="F7" s="5">
        <v>43466</v>
      </c>
      <c r="G7" s="5">
        <v>43830</v>
      </c>
      <c r="H7" s="29">
        <v>0</v>
      </c>
      <c r="I7" s="30">
        <v>0</v>
      </c>
    </row>
    <row r="8" spans="1:9" x14ac:dyDescent="0.25">
      <c r="A8" s="19" t="s">
        <v>5</v>
      </c>
      <c r="B8" s="7" t="s">
        <v>137</v>
      </c>
      <c r="C8" s="8">
        <v>43585</v>
      </c>
      <c r="D8" s="8">
        <v>43591</v>
      </c>
      <c r="E8" s="14" t="s">
        <v>132</v>
      </c>
      <c r="F8" s="8">
        <v>43466</v>
      </c>
      <c r="G8" s="8">
        <v>43830</v>
      </c>
      <c r="H8" s="34">
        <v>1824.75</v>
      </c>
      <c r="I8" s="35">
        <v>0</v>
      </c>
    </row>
    <row r="9" spans="1:9" x14ac:dyDescent="0.25">
      <c r="A9" s="6" t="s">
        <v>5</v>
      </c>
      <c r="B9" s="3" t="s">
        <v>138</v>
      </c>
      <c r="C9" s="5">
        <v>43622</v>
      </c>
      <c r="D9" s="5">
        <v>43623</v>
      </c>
      <c r="E9" s="4" t="s">
        <v>130</v>
      </c>
      <c r="F9" s="5">
        <v>43466</v>
      </c>
      <c r="G9" s="5">
        <v>43830</v>
      </c>
      <c r="H9" s="29">
        <v>257.04000000000002</v>
      </c>
      <c r="I9" s="30">
        <v>0</v>
      </c>
    </row>
    <row r="10" spans="1:9" x14ac:dyDescent="0.25">
      <c r="A10" s="19" t="s">
        <v>5</v>
      </c>
      <c r="B10" s="7" t="s">
        <v>139</v>
      </c>
      <c r="C10" s="8">
        <v>43606</v>
      </c>
      <c r="D10" s="8">
        <v>43713</v>
      </c>
      <c r="E10" s="14" t="s">
        <v>132</v>
      </c>
      <c r="F10" s="8">
        <v>43466</v>
      </c>
      <c r="G10" s="8">
        <v>43830</v>
      </c>
      <c r="H10" s="34">
        <v>0</v>
      </c>
      <c r="I10" s="35">
        <v>0</v>
      </c>
    </row>
    <row r="11" spans="1:9" x14ac:dyDescent="0.25">
      <c r="A11" s="6" t="s">
        <v>5</v>
      </c>
      <c r="B11" s="3" t="s">
        <v>140</v>
      </c>
      <c r="C11" s="5">
        <v>43712</v>
      </c>
      <c r="D11" s="5">
        <v>43713</v>
      </c>
      <c r="E11" s="4" t="s">
        <v>132</v>
      </c>
      <c r="F11" s="5">
        <v>43466</v>
      </c>
      <c r="G11" s="5">
        <v>43830</v>
      </c>
      <c r="H11" s="29">
        <v>0</v>
      </c>
      <c r="I11" s="30">
        <v>0</v>
      </c>
    </row>
    <row r="12" spans="1:9" x14ac:dyDescent="0.25">
      <c r="A12" s="19" t="s">
        <v>5</v>
      </c>
      <c r="B12" s="7" t="s">
        <v>141</v>
      </c>
      <c r="C12" s="8">
        <v>43705</v>
      </c>
      <c r="D12" s="8">
        <v>43723</v>
      </c>
      <c r="E12" s="14" t="s">
        <v>132</v>
      </c>
      <c r="F12" s="8">
        <v>43466</v>
      </c>
      <c r="G12" s="8">
        <v>43830</v>
      </c>
      <c r="H12" s="34">
        <v>3769.72</v>
      </c>
      <c r="I12" s="35">
        <v>0</v>
      </c>
    </row>
    <row r="13" spans="1:9" x14ac:dyDescent="0.25">
      <c r="A13" s="6" t="s">
        <v>5</v>
      </c>
      <c r="B13" s="3" t="s">
        <v>142</v>
      </c>
      <c r="C13" s="5">
        <v>43727</v>
      </c>
      <c r="D13" s="5">
        <v>43741</v>
      </c>
      <c r="E13" s="4" t="s">
        <v>132</v>
      </c>
      <c r="F13" s="5">
        <v>43466</v>
      </c>
      <c r="G13" s="5">
        <v>43830</v>
      </c>
      <c r="H13" s="29">
        <v>11300</v>
      </c>
      <c r="I13" s="30">
        <v>0</v>
      </c>
    </row>
    <row r="14" spans="1:9" x14ac:dyDescent="0.25">
      <c r="A14" s="19" t="s">
        <v>5</v>
      </c>
      <c r="B14" s="7" t="s">
        <v>143</v>
      </c>
      <c r="C14" s="8">
        <v>43715</v>
      </c>
      <c r="D14" s="8">
        <v>43749</v>
      </c>
      <c r="E14" s="14" t="s">
        <v>130</v>
      </c>
      <c r="F14" s="8">
        <v>43466</v>
      </c>
      <c r="G14" s="8">
        <v>43830</v>
      </c>
      <c r="H14" s="34">
        <v>1128.92</v>
      </c>
      <c r="I14" s="35">
        <v>0</v>
      </c>
    </row>
    <row r="15" spans="1:9" x14ac:dyDescent="0.25">
      <c r="A15" s="6" t="s">
        <v>5</v>
      </c>
      <c r="B15" s="3" t="s">
        <v>144</v>
      </c>
      <c r="C15" s="5">
        <v>43739</v>
      </c>
      <c r="D15" s="5">
        <v>43754</v>
      </c>
      <c r="E15" s="4" t="s">
        <v>132</v>
      </c>
      <c r="F15" s="5">
        <v>43466</v>
      </c>
      <c r="G15" s="5">
        <v>43830</v>
      </c>
      <c r="H15" s="29">
        <v>1614.94</v>
      </c>
      <c r="I15" s="30">
        <v>0</v>
      </c>
    </row>
    <row r="16" spans="1:9" x14ac:dyDescent="0.25">
      <c r="A16" s="19" t="s">
        <v>5</v>
      </c>
      <c r="B16" s="7" t="s">
        <v>145</v>
      </c>
      <c r="C16" s="8">
        <v>43695</v>
      </c>
      <c r="D16" s="8">
        <v>43760</v>
      </c>
      <c r="E16" s="14" t="s">
        <v>132</v>
      </c>
      <c r="F16" s="8">
        <v>43466</v>
      </c>
      <c r="G16" s="8">
        <v>43830</v>
      </c>
      <c r="H16" s="34">
        <v>1728.26</v>
      </c>
      <c r="I16" s="35">
        <v>0</v>
      </c>
    </row>
    <row r="17" spans="1:9" x14ac:dyDescent="0.25">
      <c r="A17" s="6" t="s">
        <v>5</v>
      </c>
      <c r="B17" s="3" t="s">
        <v>146</v>
      </c>
      <c r="C17" s="5">
        <v>43734</v>
      </c>
      <c r="D17" s="5">
        <v>43760</v>
      </c>
      <c r="E17" s="4" t="s">
        <v>132</v>
      </c>
      <c r="F17" s="5">
        <v>43466</v>
      </c>
      <c r="G17" s="5">
        <v>43830</v>
      </c>
      <c r="H17" s="29">
        <v>223.6</v>
      </c>
      <c r="I17" s="30">
        <v>0</v>
      </c>
    </row>
    <row r="18" spans="1:9" x14ac:dyDescent="0.25">
      <c r="A18" s="19" t="s">
        <v>5</v>
      </c>
      <c r="B18" s="7" t="s">
        <v>147</v>
      </c>
      <c r="C18" s="8">
        <v>43791</v>
      </c>
      <c r="D18" s="8">
        <v>43802</v>
      </c>
      <c r="E18" s="14" t="s">
        <v>132</v>
      </c>
      <c r="F18" s="8">
        <v>43466</v>
      </c>
      <c r="G18" s="8">
        <v>43830</v>
      </c>
      <c r="H18" s="34">
        <v>341.14</v>
      </c>
      <c r="I18" s="35">
        <v>0</v>
      </c>
    </row>
    <row r="19" spans="1:9" x14ac:dyDescent="0.25">
      <c r="A19" s="6" t="s">
        <v>5</v>
      </c>
      <c r="B19" s="3" t="s">
        <v>148</v>
      </c>
      <c r="C19" s="5">
        <v>43791</v>
      </c>
      <c r="D19" s="5">
        <v>43802</v>
      </c>
      <c r="E19" s="4" t="s">
        <v>132</v>
      </c>
      <c r="F19" s="5">
        <v>43466</v>
      </c>
      <c r="G19" s="5">
        <v>43830</v>
      </c>
      <c r="H19" s="29">
        <v>0</v>
      </c>
      <c r="I19" s="30">
        <v>0</v>
      </c>
    </row>
    <row r="20" spans="1:9" x14ac:dyDescent="0.25">
      <c r="A20" s="19" t="s">
        <v>5</v>
      </c>
      <c r="B20" s="7" t="s">
        <v>149</v>
      </c>
      <c r="C20" s="8">
        <v>43809</v>
      </c>
      <c r="D20" s="8">
        <v>43816</v>
      </c>
      <c r="E20" s="14" t="s">
        <v>150</v>
      </c>
      <c r="F20" s="8">
        <v>43466</v>
      </c>
      <c r="G20" s="8">
        <v>43830</v>
      </c>
      <c r="H20" s="34">
        <v>309.27</v>
      </c>
      <c r="I20" s="35">
        <v>0</v>
      </c>
    </row>
    <row r="21" spans="1:9" x14ac:dyDescent="0.25">
      <c r="A21" s="6" t="s">
        <v>5</v>
      </c>
      <c r="B21" s="3" t="s">
        <v>151</v>
      </c>
      <c r="C21" s="5">
        <v>43812</v>
      </c>
      <c r="D21" s="5">
        <v>43817</v>
      </c>
      <c r="E21" s="4" t="s">
        <v>132</v>
      </c>
      <c r="F21" s="5">
        <v>43466</v>
      </c>
      <c r="G21" s="5">
        <v>43830</v>
      </c>
      <c r="H21" s="29">
        <v>1745</v>
      </c>
      <c r="I21" s="30">
        <v>0</v>
      </c>
    </row>
    <row r="22" spans="1:9" x14ac:dyDescent="0.25">
      <c r="A22" s="19" t="s">
        <v>5</v>
      </c>
      <c r="B22" s="7" t="s">
        <v>152</v>
      </c>
      <c r="C22" s="8">
        <v>43801</v>
      </c>
      <c r="D22" s="8">
        <v>43823</v>
      </c>
      <c r="E22" s="14" t="s">
        <v>132</v>
      </c>
      <c r="F22" s="8">
        <v>43466</v>
      </c>
      <c r="G22" s="8">
        <v>43830</v>
      </c>
      <c r="H22" s="34">
        <v>955.65</v>
      </c>
      <c r="I22" s="35">
        <v>0</v>
      </c>
    </row>
    <row r="23" spans="1:9" x14ac:dyDescent="0.25">
      <c r="A23" s="6" t="s">
        <v>5</v>
      </c>
      <c r="B23" s="3" t="s">
        <v>153</v>
      </c>
      <c r="C23" s="5">
        <v>43812</v>
      </c>
      <c r="D23" s="5">
        <v>43817</v>
      </c>
      <c r="E23" s="4" t="s">
        <v>132</v>
      </c>
      <c r="F23" s="5">
        <v>43466</v>
      </c>
      <c r="G23" s="5">
        <v>43830</v>
      </c>
      <c r="H23" s="29">
        <v>1745</v>
      </c>
      <c r="I23" s="30">
        <v>0</v>
      </c>
    </row>
    <row r="24" spans="1:9" x14ac:dyDescent="0.25">
      <c r="A24" s="19" t="s">
        <v>43</v>
      </c>
      <c r="B24" s="7" t="s">
        <v>154</v>
      </c>
      <c r="C24" s="8">
        <v>43476</v>
      </c>
      <c r="D24" s="8">
        <v>43522</v>
      </c>
      <c r="E24" s="14" t="s">
        <v>155</v>
      </c>
      <c r="F24" s="8">
        <v>43466</v>
      </c>
      <c r="G24" s="8">
        <v>43830</v>
      </c>
      <c r="H24" s="34">
        <v>350</v>
      </c>
      <c r="I24" s="35">
        <v>0</v>
      </c>
    </row>
    <row r="25" spans="1:9" x14ac:dyDescent="0.25">
      <c r="A25" s="6" t="s">
        <v>43</v>
      </c>
      <c r="B25" s="3" t="s">
        <v>156</v>
      </c>
      <c r="C25" s="5">
        <v>43503</v>
      </c>
      <c r="D25" s="5">
        <v>43622</v>
      </c>
      <c r="E25" s="4" t="s">
        <v>155</v>
      </c>
      <c r="F25" s="5">
        <v>43466</v>
      </c>
      <c r="G25" s="5">
        <v>43830</v>
      </c>
      <c r="H25" s="29">
        <v>2685.86</v>
      </c>
      <c r="I25" s="30">
        <v>0</v>
      </c>
    </row>
    <row r="26" spans="1:9" x14ac:dyDescent="0.25">
      <c r="A26" s="19" t="s">
        <v>43</v>
      </c>
      <c r="B26" s="7" t="s">
        <v>157</v>
      </c>
      <c r="C26" s="8">
        <v>43534</v>
      </c>
      <c r="D26" s="8">
        <v>43630</v>
      </c>
      <c r="E26" s="14" t="s">
        <v>155</v>
      </c>
      <c r="F26" s="8">
        <v>43466</v>
      </c>
      <c r="G26" s="8">
        <v>43830</v>
      </c>
      <c r="H26" s="34">
        <v>0</v>
      </c>
      <c r="I26" s="35">
        <v>0</v>
      </c>
    </row>
    <row r="27" spans="1:9" x14ac:dyDescent="0.25">
      <c r="A27" s="6" t="s">
        <v>43</v>
      </c>
      <c r="B27" s="3" t="s">
        <v>158</v>
      </c>
      <c r="C27" s="5">
        <v>43517</v>
      </c>
      <c r="D27" s="5">
        <v>43662</v>
      </c>
      <c r="E27" s="4" t="s">
        <v>155</v>
      </c>
      <c r="F27" s="5">
        <v>43466</v>
      </c>
      <c r="G27" s="5">
        <v>43830</v>
      </c>
      <c r="H27" s="29">
        <v>1391.6</v>
      </c>
      <c r="I27" s="30">
        <v>0</v>
      </c>
    </row>
    <row r="28" spans="1:9" x14ac:dyDescent="0.25">
      <c r="A28" s="19" t="s">
        <v>43</v>
      </c>
      <c r="B28" s="7" t="s">
        <v>159</v>
      </c>
      <c r="C28" s="8">
        <v>43631</v>
      </c>
      <c r="D28" s="8">
        <v>43690</v>
      </c>
      <c r="E28" s="14" t="s">
        <v>155</v>
      </c>
      <c r="F28" s="8">
        <v>43466</v>
      </c>
      <c r="G28" s="8">
        <v>43830</v>
      </c>
      <c r="H28" s="34">
        <v>1176.52</v>
      </c>
      <c r="I28" s="35">
        <v>0</v>
      </c>
    </row>
    <row r="29" spans="1:9" x14ac:dyDescent="0.25">
      <c r="A29" s="6" t="s">
        <v>43</v>
      </c>
      <c r="B29" s="3" t="s">
        <v>160</v>
      </c>
      <c r="C29" s="5">
        <v>43739</v>
      </c>
      <c r="D29" s="5">
        <v>43754</v>
      </c>
      <c r="E29" s="4" t="s">
        <v>155</v>
      </c>
      <c r="F29" s="5">
        <v>43466</v>
      </c>
      <c r="G29" s="5">
        <v>43830</v>
      </c>
      <c r="H29" s="29">
        <v>365.98</v>
      </c>
      <c r="I29" s="30">
        <v>0</v>
      </c>
    </row>
    <row r="30" spans="1:9" x14ac:dyDescent="0.25">
      <c r="A30" s="19" t="s">
        <v>43</v>
      </c>
      <c r="B30" s="7" t="s">
        <v>161</v>
      </c>
      <c r="C30" s="8">
        <v>43732</v>
      </c>
      <c r="D30" s="8">
        <v>43755</v>
      </c>
      <c r="E30" s="14" t="s">
        <v>155</v>
      </c>
      <c r="F30" s="8">
        <v>43466</v>
      </c>
      <c r="G30" s="8">
        <v>43830</v>
      </c>
      <c r="H30" s="34">
        <v>0</v>
      </c>
      <c r="I30" s="35">
        <v>0</v>
      </c>
    </row>
    <row r="31" spans="1:9" x14ac:dyDescent="0.25">
      <c r="A31" s="6" t="s">
        <v>43</v>
      </c>
      <c r="B31" s="3" t="s">
        <v>162</v>
      </c>
      <c r="C31" s="5">
        <v>43705</v>
      </c>
      <c r="D31" s="5">
        <v>43796</v>
      </c>
      <c r="E31" s="4" t="s">
        <v>155</v>
      </c>
      <c r="F31" s="5">
        <v>43466</v>
      </c>
      <c r="G31" s="5">
        <v>43830</v>
      </c>
      <c r="H31" s="29">
        <v>1300.01</v>
      </c>
      <c r="I31" s="30">
        <v>0</v>
      </c>
    </row>
    <row r="32" spans="1:9" x14ac:dyDescent="0.25">
      <c r="A32" s="19" t="s">
        <v>43</v>
      </c>
      <c r="B32" s="7" t="s">
        <v>163</v>
      </c>
      <c r="C32" s="8">
        <v>43645</v>
      </c>
      <c r="D32" s="8">
        <v>43816</v>
      </c>
      <c r="E32" s="14" t="s">
        <v>155</v>
      </c>
      <c r="F32" s="8">
        <v>43466</v>
      </c>
      <c r="G32" s="8">
        <v>43830</v>
      </c>
      <c r="H32" s="34">
        <v>1074.9000000000001</v>
      </c>
      <c r="I32" s="35">
        <v>0</v>
      </c>
    </row>
    <row r="33" spans="1:9" x14ac:dyDescent="0.25">
      <c r="A33" s="6" t="s">
        <v>43</v>
      </c>
      <c r="B33" s="3" t="s">
        <v>164</v>
      </c>
      <c r="C33" s="5">
        <v>43801</v>
      </c>
      <c r="D33" s="5">
        <v>43817</v>
      </c>
      <c r="E33" s="4" t="s">
        <v>155</v>
      </c>
      <c r="F33" s="5">
        <v>43466</v>
      </c>
      <c r="G33" s="5">
        <v>43830</v>
      </c>
      <c r="H33" s="29">
        <v>0</v>
      </c>
      <c r="I33" s="30">
        <v>0</v>
      </c>
    </row>
    <row r="34" spans="1:9" x14ac:dyDescent="0.25">
      <c r="A34" s="19" t="s">
        <v>43</v>
      </c>
      <c r="B34" s="7" t="s">
        <v>165</v>
      </c>
      <c r="C34" s="8">
        <v>43672</v>
      </c>
      <c r="D34" s="8">
        <v>43838</v>
      </c>
      <c r="E34" s="14" t="s">
        <v>155</v>
      </c>
      <c r="F34" s="8">
        <v>43466</v>
      </c>
      <c r="G34" s="8">
        <v>43830</v>
      </c>
      <c r="H34" s="34">
        <v>300</v>
      </c>
      <c r="I34" s="35">
        <v>0</v>
      </c>
    </row>
    <row r="35" spans="1:9" x14ac:dyDescent="0.25">
      <c r="A35" s="6" t="s">
        <v>43</v>
      </c>
      <c r="B35" s="3" t="s">
        <v>166</v>
      </c>
      <c r="C35" s="5">
        <v>43812</v>
      </c>
      <c r="D35" s="5">
        <v>43866</v>
      </c>
      <c r="E35" s="4" t="s">
        <v>155</v>
      </c>
      <c r="F35" s="5">
        <v>43466</v>
      </c>
      <c r="G35" s="5">
        <v>43830</v>
      </c>
      <c r="H35" s="29">
        <v>622.28</v>
      </c>
      <c r="I35" s="30">
        <v>0</v>
      </c>
    </row>
    <row r="36" spans="1:9" x14ac:dyDescent="0.25">
      <c r="A36" s="19" t="s">
        <v>43</v>
      </c>
      <c r="B36" s="7" t="s">
        <v>167</v>
      </c>
      <c r="C36" s="8">
        <v>43717</v>
      </c>
      <c r="D36" s="8">
        <v>43873</v>
      </c>
      <c r="E36" s="14" t="s">
        <v>155</v>
      </c>
      <c r="F36" s="8">
        <v>43466</v>
      </c>
      <c r="G36" s="8">
        <v>43830</v>
      </c>
      <c r="H36" s="34">
        <v>772.75</v>
      </c>
      <c r="I36" s="35">
        <v>0</v>
      </c>
    </row>
    <row r="37" spans="1:9" x14ac:dyDescent="0.25">
      <c r="A37" s="6" t="s">
        <v>43</v>
      </c>
      <c r="B37" s="3" t="s">
        <v>168</v>
      </c>
      <c r="C37" s="5">
        <v>43587</v>
      </c>
      <c r="D37" s="5">
        <v>43930</v>
      </c>
      <c r="E37" s="4" t="s">
        <v>155</v>
      </c>
      <c r="F37" s="5">
        <v>43466</v>
      </c>
      <c r="G37" s="5">
        <v>43830</v>
      </c>
      <c r="H37" s="29">
        <v>2337.48</v>
      </c>
      <c r="I37" s="30">
        <v>0</v>
      </c>
    </row>
    <row r="38" spans="1:9" x14ac:dyDescent="0.25">
      <c r="A38" s="19" t="s">
        <v>43</v>
      </c>
      <c r="B38" s="7" t="s">
        <v>169</v>
      </c>
      <c r="C38" s="8">
        <v>43765</v>
      </c>
      <c r="D38" s="8">
        <v>43998</v>
      </c>
      <c r="E38" s="14" t="s">
        <v>155</v>
      </c>
      <c r="F38" s="8">
        <v>43466</v>
      </c>
      <c r="G38" s="8">
        <v>43830</v>
      </c>
      <c r="H38" s="34">
        <v>600</v>
      </c>
      <c r="I38" s="35">
        <v>0</v>
      </c>
    </row>
    <row r="39" spans="1:9" x14ac:dyDescent="0.25">
      <c r="A39" s="6" t="s">
        <v>43</v>
      </c>
      <c r="B39" s="3" t="s">
        <v>170</v>
      </c>
      <c r="C39" s="5">
        <v>43715</v>
      </c>
      <c r="D39" s="5">
        <v>44018</v>
      </c>
      <c r="E39" s="4" t="s">
        <v>155</v>
      </c>
      <c r="F39" s="5">
        <v>43466</v>
      </c>
      <c r="G39" s="5">
        <v>43830</v>
      </c>
      <c r="H39" s="29">
        <v>746.79</v>
      </c>
      <c r="I39" s="30">
        <v>0</v>
      </c>
    </row>
    <row r="40" spans="1:9" x14ac:dyDescent="0.25">
      <c r="A40" s="25" t="s">
        <v>43</v>
      </c>
      <c r="B40" s="26" t="s">
        <v>171</v>
      </c>
      <c r="C40" s="27">
        <v>43773</v>
      </c>
      <c r="D40" s="27">
        <v>44021</v>
      </c>
      <c r="E40" s="28" t="s">
        <v>155</v>
      </c>
      <c r="F40" s="27">
        <v>43466</v>
      </c>
      <c r="G40" s="27">
        <v>43830</v>
      </c>
      <c r="H40" s="41">
        <v>705.21</v>
      </c>
      <c r="I40" s="42">
        <v>0</v>
      </c>
    </row>
    <row r="41" spans="1:9" x14ac:dyDescent="0.25">
      <c r="H41" s="40">
        <f>SUM(H2:H40)</f>
        <v>47332.3</v>
      </c>
      <c r="I41" s="40">
        <f>SUM(I2:I40)</f>
        <v>0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>
      <selection activeCell="N37" sqref="N37"/>
    </sheetView>
  </sheetViews>
  <sheetFormatPr defaultRowHeight="15" x14ac:dyDescent="0.25"/>
  <cols>
    <col min="1" max="1" width="38.42578125" bestFit="1" customWidth="1"/>
    <col min="2" max="2" width="21.42578125" bestFit="1" customWidth="1"/>
    <col min="3" max="4" width="9" bestFit="1" customWidth="1"/>
    <col min="5" max="5" width="19.28515625" bestFit="1" customWidth="1"/>
    <col min="6" max="6" width="10.28515625" bestFit="1" customWidth="1"/>
    <col min="7" max="7" width="10.140625" bestFit="1" customWidth="1"/>
    <col min="8" max="8" width="21" bestFit="1" customWidth="1"/>
    <col min="9" max="9" width="15" bestFit="1" customWidth="1"/>
  </cols>
  <sheetData>
    <row r="1" spans="1:9" x14ac:dyDescent="0.25">
      <c r="A1" s="20" t="s">
        <v>239</v>
      </c>
      <c r="B1" s="21" t="s">
        <v>240</v>
      </c>
      <c r="C1" s="21" t="s">
        <v>0</v>
      </c>
      <c r="D1" s="21" t="s">
        <v>1</v>
      </c>
      <c r="E1" s="22" t="s">
        <v>2</v>
      </c>
      <c r="F1" s="21" t="s">
        <v>3</v>
      </c>
      <c r="G1" s="21" t="s">
        <v>4</v>
      </c>
      <c r="H1" s="23" t="s">
        <v>241</v>
      </c>
      <c r="I1" s="24" t="s">
        <v>242</v>
      </c>
    </row>
    <row r="2" spans="1:9" x14ac:dyDescent="0.25">
      <c r="A2" s="19" t="s">
        <v>208</v>
      </c>
      <c r="B2" s="7" t="s">
        <v>209</v>
      </c>
      <c r="C2" s="8">
        <v>44106</v>
      </c>
      <c r="D2" s="8">
        <v>44111</v>
      </c>
      <c r="E2" s="14" t="s">
        <v>210</v>
      </c>
      <c r="F2" s="8">
        <v>44075</v>
      </c>
      <c r="G2" s="8">
        <v>44439</v>
      </c>
      <c r="H2" s="34">
        <v>803.39</v>
      </c>
      <c r="I2" s="35">
        <v>0</v>
      </c>
    </row>
    <row r="3" spans="1:9" x14ac:dyDescent="0.25">
      <c r="A3" s="6" t="s">
        <v>5</v>
      </c>
      <c r="B3" s="3" t="s">
        <v>172</v>
      </c>
      <c r="C3" s="5">
        <v>43850</v>
      </c>
      <c r="D3" s="5">
        <v>43854</v>
      </c>
      <c r="E3" s="4" t="s">
        <v>173</v>
      </c>
      <c r="F3" s="5">
        <v>43831</v>
      </c>
      <c r="G3" s="5">
        <v>43889</v>
      </c>
      <c r="H3" s="29">
        <v>0</v>
      </c>
      <c r="I3" s="30">
        <v>0</v>
      </c>
    </row>
    <row r="4" spans="1:9" x14ac:dyDescent="0.25">
      <c r="A4" s="19" t="s">
        <v>5</v>
      </c>
      <c r="B4" s="7" t="s">
        <v>174</v>
      </c>
      <c r="C4" s="8">
        <v>43844</v>
      </c>
      <c r="D4" s="8">
        <v>43871</v>
      </c>
      <c r="E4" s="14" t="s">
        <v>173</v>
      </c>
      <c r="F4" s="8">
        <v>43831</v>
      </c>
      <c r="G4" s="8">
        <v>43889</v>
      </c>
      <c r="H4" s="34">
        <v>4424.92</v>
      </c>
      <c r="I4" s="35">
        <v>0</v>
      </c>
    </row>
    <row r="5" spans="1:9" x14ac:dyDescent="0.25">
      <c r="A5" s="6" t="s">
        <v>5</v>
      </c>
      <c r="B5" s="3" t="s">
        <v>175</v>
      </c>
      <c r="C5" s="5">
        <v>43861</v>
      </c>
      <c r="D5" s="5">
        <v>43873</v>
      </c>
      <c r="E5" s="4" t="s">
        <v>173</v>
      </c>
      <c r="F5" s="5">
        <v>43831</v>
      </c>
      <c r="G5" s="5">
        <v>43889</v>
      </c>
      <c r="H5" s="29">
        <v>0</v>
      </c>
      <c r="I5" s="30">
        <v>0</v>
      </c>
    </row>
    <row r="6" spans="1:9" x14ac:dyDescent="0.25">
      <c r="A6" s="19" t="s">
        <v>5</v>
      </c>
      <c r="B6" s="7" t="s">
        <v>176</v>
      </c>
      <c r="C6" s="8">
        <v>43861</v>
      </c>
      <c r="D6" s="8">
        <v>43873</v>
      </c>
      <c r="E6" s="14" t="s">
        <v>173</v>
      </c>
      <c r="F6" s="8">
        <v>43831</v>
      </c>
      <c r="G6" s="8">
        <v>43889</v>
      </c>
      <c r="H6" s="34">
        <v>0</v>
      </c>
      <c r="I6" s="35">
        <v>0</v>
      </c>
    </row>
    <row r="7" spans="1:9" x14ac:dyDescent="0.25">
      <c r="A7" s="6" t="s">
        <v>5</v>
      </c>
      <c r="B7" s="3" t="s">
        <v>177</v>
      </c>
      <c r="C7" s="5">
        <v>43861</v>
      </c>
      <c r="D7" s="5">
        <v>43873</v>
      </c>
      <c r="E7" s="4" t="s">
        <v>173</v>
      </c>
      <c r="F7" s="5">
        <v>43831</v>
      </c>
      <c r="G7" s="5">
        <v>43889</v>
      </c>
      <c r="H7" s="29">
        <v>0</v>
      </c>
      <c r="I7" s="30">
        <v>0</v>
      </c>
    </row>
    <row r="8" spans="1:9" x14ac:dyDescent="0.25">
      <c r="A8" s="19" t="s">
        <v>5</v>
      </c>
      <c r="B8" s="7" t="s">
        <v>178</v>
      </c>
      <c r="C8" s="8">
        <v>43861</v>
      </c>
      <c r="D8" s="8">
        <v>43873</v>
      </c>
      <c r="E8" s="14" t="s">
        <v>173</v>
      </c>
      <c r="F8" s="8">
        <v>43831</v>
      </c>
      <c r="G8" s="8">
        <v>43889</v>
      </c>
      <c r="H8" s="34">
        <v>0</v>
      </c>
      <c r="I8" s="35">
        <v>0</v>
      </c>
    </row>
    <row r="9" spans="1:9" x14ac:dyDescent="0.25">
      <c r="A9" s="6" t="s">
        <v>5</v>
      </c>
      <c r="B9" s="3" t="s">
        <v>179</v>
      </c>
      <c r="C9" s="5">
        <v>43861</v>
      </c>
      <c r="D9" s="5">
        <v>43873</v>
      </c>
      <c r="E9" s="4" t="s">
        <v>173</v>
      </c>
      <c r="F9" s="5">
        <v>43831</v>
      </c>
      <c r="G9" s="5">
        <v>43889</v>
      </c>
      <c r="H9" s="29">
        <v>0</v>
      </c>
      <c r="I9" s="30">
        <v>0</v>
      </c>
    </row>
    <row r="10" spans="1:9" x14ac:dyDescent="0.25">
      <c r="A10" s="19" t="s">
        <v>5</v>
      </c>
      <c r="B10" s="7" t="s">
        <v>180</v>
      </c>
      <c r="C10" s="8">
        <v>43921</v>
      </c>
      <c r="D10" s="8">
        <v>43929</v>
      </c>
      <c r="E10" s="14" t="s">
        <v>181</v>
      </c>
      <c r="F10" s="8">
        <v>43891</v>
      </c>
      <c r="G10" s="8">
        <v>44074</v>
      </c>
      <c r="H10" s="34">
        <v>3500</v>
      </c>
      <c r="I10" s="35">
        <v>0</v>
      </c>
    </row>
    <row r="11" spans="1:9" x14ac:dyDescent="0.25">
      <c r="A11" s="6" t="s">
        <v>5</v>
      </c>
      <c r="B11" s="3" t="s">
        <v>182</v>
      </c>
      <c r="C11" s="5">
        <v>43942</v>
      </c>
      <c r="D11" s="5">
        <v>43942</v>
      </c>
      <c r="E11" s="4" t="s">
        <v>181</v>
      </c>
      <c r="F11" s="5">
        <v>43891</v>
      </c>
      <c r="G11" s="5">
        <v>44074</v>
      </c>
      <c r="H11" s="29">
        <v>3813.52</v>
      </c>
      <c r="I11" s="30">
        <v>0</v>
      </c>
    </row>
    <row r="12" spans="1:9" x14ac:dyDescent="0.25">
      <c r="A12" s="19" t="s">
        <v>5</v>
      </c>
      <c r="B12" s="7" t="s">
        <v>183</v>
      </c>
      <c r="C12" s="8">
        <v>43934</v>
      </c>
      <c r="D12" s="8">
        <v>43965</v>
      </c>
      <c r="E12" s="14" t="s">
        <v>181</v>
      </c>
      <c r="F12" s="8">
        <v>43891</v>
      </c>
      <c r="G12" s="8">
        <v>44074</v>
      </c>
      <c r="H12" s="34">
        <v>963</v>
      </c>
      <c r="I12" s="35">
        <v>0</v>
      </c>
    </row>
    <row r="13" spans="1:9" x14ac:dyDescent="0.25">
      <c r="A13" s="6" t="s">
        <v>5</v>
      </c>
      <c r="B13" s="3" t="s">
        <v>184</v>
      </c>
      <c r="C13" s="5">
        <v>43976</v>
      </c>
      <c r="D13" s="5">
        <v>43984</v>
      </c>
      <c r="E13" s="4" t="s">
        <v>181</v>
      </c>
      <c r="F13" s="5">
        <v>43891</v>
      </c>
      <c r="G13" s="5">
        <v>44074</v>
      </c>
      <c r="H13" s="29">
        <v>1468</v>
      </c>
      <c r="I13" s="30">
        <v>0</v>
      </c>
    </row>
    <row r="14" spans="1:9" x14ac:dyDescent="0.25">
      <c r="A14" s="19" t="s">
        <v>5</v>
      </c>
      <c r="B14" s="7" t="s">
        <v>185</v>
      </c>
      <c r="C14" s="8">
        <v>43986</v>
      </c>
      <c r="D14" s="8">
        <v>43987</v>
      </c>
      <c r="E14" s="14" t="s">
        <v>181</v>
      </c>
      <c r="F14" s="8">
        <v>43891</v>
      </c>
      <c r="G14" s="8">
        <v>44074</v>
      </c>
      <c r="H14" s="34">
        <v>2220.2399999999998</v>
      </c>
      <c r="I14" s="35">
        <v>0</v>
      </c>
    </row>
    <row r="15" spans="1:9" x14ac:dyDescent="0.25">
      <c r="A15" s="6" t="s">
        <v>5</v>
      </c>
      <c r="B15" s="3" t="s">
        <v>186</v>
      </c>
      <c r="C15" s="5">
        <v>44000</v>
      </c>
      <c r="D15" s="5">
        <v>44018</v>
      </c>
      <c r="E15" s="4" t="s">
        <v>181</v>
      </c>
      <c r="F15" s="5">
        <v>43891</v>
      </c>
      <c r="G15" s="5">
        <v>44074</v>
      </c>
      <c r="H15" s="29">
        <v>782.02</v>
      </c>
      <c r="I15" s="30">
        <v>0</v>
      </c>
    </row>
    <row r="16" spans="1:9" x14ac:dyDescent="0.25">
      <c r="A16" s="19" t="s">
        <v>5</v>
      </c>
      <c r="B16" s="7" t="s">
        <v>187</v>
      </c>
      <c r="C16" s="8">
        <v>44014</v>
      </c>
      <c r="D16" s="8">
        <v>44026</v>
      </c>
      <c r="E16" s="14" t="s">
        <v>181</v>
      </c>
      <c r="F16" s="8">
        <v>43891</v>
      </c>
      <c r="G16" s="8">
        <v>44074</v>
      </c>
      <c r="H16" s="34">
        <v>3299</v>
      </c>
      <c r="I16" s="35">
        <v>0</v>
      </c>
    </row>
    <row r="17" spans="1:9" x14ac:dyDescent="0.25">
      <c r="A17" s="6" t="s">
        <v>5</v>
      </c>
      <c r="B17" s="3" t="s">
        <v>188</v>
      </c>
      <c r="C17" s="5">
        <v>44014</v>
      </c>
      <c r="D17" s="5">
        <v>44026</v>
      </c>
      <c r="E17" s="4" t="s">
        <v>181</v>
      </c>
      <c r="F17" s="5">
        <v>43891</v>
      </c>
      <c r="G17" s="5">
        <v>44074</v>
      </c>
      <c r="H17" s="29">
        <v>0</v>
      </c>
      <c r="I17" s="30">
        <v>0</v>
      </c>
    </row>
    <row r="18" spans="1:9" x14ac:dyDescent="0.25">
      <c r="A18" s="19" t="s">
        <v>5</v>
      </c>
      <c r="B18" s="7" t="s">
        <v>189</v>
      </c>
      <c r="C18" s="8">
        <v>44014</v>
      </c>
      <c r="D18" s="8">
        <v>44026</v>
      </c>
      <c r="E18" s="14" t="s">
        <v>181</v>
      </c>
      <c r="F18" s="8">
        <v>43891</v>
      </c>
      <c r="G18" s="8">
        <v>44074</v>
      </c>
      <c r="H18" s="34">
        <v>0</v>
      </c>
      <c r="I18" s="35">
        <v>0</v>
      </c>
    </row>
    <row r="19" spans="1:9" x14ac:dyDescent="0.25">
      <c r="A19" s="6" t="s">
        <v>5</v>
      </c>
      <c r="B19" s="3" t="s">
        <v>190</v>
      </c>
      <c r="C19" s="5">
        <v>44053</v>
      </c>
      <c r="D19" s="5">
        <v>44056</v>
      </c>
      <c r="E19" s="4" t="s">
        <v>181</v>
      </c>
      <c r="F19" s="5">
        <v>43891</v>
      </c>
      <c r="G19" s="5">
        <v>44074</v>
      </c>
      <c r="H19" s="29">
        <v>1157.44</v>
      </c>
      <c r="I19" s="30">
        <v>0</v>
      </c>
    </row>
    <row r="20" spans="1:9" x14ac:dyDescent="0.25">
      <c r="A20" s="19" t="s">
        <v>5</v>
      </c>
      <c r="B20" s="7" t="s">
        <v>191</v>
      </c>
      <c r="C20" s="8">
        <v>44046</v>
      </c>
      <c r="D20" s="8">
        <v>44063</v>
      </c>
      <c r="E20" s="14" t="s">
        <v>181</v>
      </c>
      <c r="F20" s="8">
        <v>43891</v>
      </c>
      <c r="G20" s="8">
        <v>44074</v>
      </c>
      <c r="H20" s="34">
        <v>0</v>
      </c>
      <c r="I20" s="35">
        <v>0</v>
      </c>
    </row>
    <row r="21" spans="1:9" x14ac:dyDescent="0.25">
      <c r="A21" s="6" t="s">
        <v>5</v>
      </c>
      <c r="B21" s="3" t="s">
        <v>192</v>
      </c>
      <c r="C21" s="5">
        <v>44073</v>
      </c>
      <c r="D21" s="5">
        <v>44085</v>
      </c>
      <c r="E21" s="4" t="s">
        <v>181</v>
      </c>
      <c r="F21" s="5">
        <v>43891</v>
      </c>
      <c r="G21" s="5">
        <v>44074</v>
      </c>
      <c r="H21" s="29">
        <v>2905.29</v>
      </c>
      <c r="I21" s="30">
        <v>0</v>
      </c>
    </row>
    <row r="22" spans="1:9" x14ac:dyDescent="0.25">
      <c r="A22" s="19" t="s">
        <v>5</v>
      </c>
      <c r="B22" s="7" t="s">
        <v>193</v>
      </c>
      <c r="C22" s="8">
        <v>44083</v>
      </c>
      <c r="D22" s="8">
        <v>44117</v>
      </c>
      <c r="E22" s="14" t="s">
        <v>194</v>
      </c>
      <c r="F22" s="8">
        <v>44075</v>
      </c>
      <c r="G22" s="8">
        <v>44439</v>
      </c>
      <c r="H22" s="34">
        <v>0</v>
      </c>
      <c r="I22" s="35">
        <v>0</v>
      </c>
    </row>
    <row r="23" spans="1:9" x14ac:dyDescent="0.25">
      <c r="A23" s="6" t="s">
        <v>5</v>
      </c>
      <c r="B23" s="3" t="s">
        <v>195</v>
      </c>
      <c r="C23" s="5">
        <v>44125</v>
      </c>
      <c r="D23" s="5">
        <v>44140</v>
      </c>
      <c r="E23" s="4" t="s">
        <v>194</v>
      </c>
      <c r="F23" s="5">
        <v>44075</v>
      </c>
      <c r="G23" s="5">
        <v>44439</v>
      </c>
      <c r="H23" s="29">
        <v>2502.4</v>
      </c>
      <c r="I23" s="30">
        <v>0</v>
      </c>
    </row>
    <row r="24" spans="1:9" x14ac:dyDescent="0.25">
      <c r="A24" s="19" t="s">
        <v>5</v>
      </c>
      <c r="B24" s="7" t="s">
        <v>196</v>
      </c>
      <c r="C24" s="8">
        <v>44089</v>
      </c>
      <c r="D24" s="8">
        <v>44140</v>
      </c>
      <c r="E24" s="14" t="s">
        <v>194</v>
      </c>
      <c r="F24" s="8">
        <v>44075</v>
      </c>
      <c r="G24" s="8">
        <v>44439</v>
      </c>
      <c r="H24" s="34">
        <v>1826.68</v>
      </c>
      <c r="I24" s="35">
        <v>0</v>
      </c>
    </row>
    <row r="25" spans="1:9" x14ac:dyDescent="0.25">
      <c r="A25" s="6" t="s">
        <v>5</v>
      </c>
      <c r="B25" s="3" t="s">
        <v>197</v>
      </c>
      <c r="C25" s="5">
        <v>44180</v>
      </c>
      <c r="D25" s="5">
        <v>44183</v>
      </c>
      <c r="E25" s="4" t="s">
        <v>194</v>
      </c>
      <c r="F25" s="5">
        <v>44075</v>
      </c>
      <c r="G25" s="5">
        <v>44439</v>
      </c>
      <c r="H25" s="29">
        <v>0</v>
      </c>
      <c r="I25" s="30">
        <v>0</v>
      </c>
    </row>
    <row r="26" spans="1:9" x14ac:dyDescent="0.25">
      <c r="A26" s="19" t="s">
        <v>5</v>
      </c>
      <c r="B26" s="7" t="s">
        <v>198</v>
      </c>
      <c r="C26" s="8">
        <v>44177</v>
      </c>
      <c r="D26" s="8">
        <v>44186</v>
      </c>
      <c r="E26" s="14" t="s">
        <v>194</v>
      </c>
      <c r="F26" s="8">
        <v>44075</v>
      </c>
      <c r="G26" s="8">
        <v>44439</v>
      </c>
      <c r="H26" s="34">
        <v>0</v>
      </c>
      <c r="I26" s="35">
        <v>0</v>
      </c>
    </row>
    <row r="27" spans="1:9" x14ac:dyDescent="0.25">
      <c r="A27" s="6" t="s">
        <v>5</v>
      </c>
      <c r="B27" s="3" t="s">
        <v>199</v>
      </c>
      <c r="C27" s="5">
        <v>44171</v>
      </c>
      <c r="D27" s="5">
        <v>44210</v>
      </c>
      <c r="E27" s="4" t="s">
        <v>194</v>
      </c>
      <c r="F27" s="5">
        <v>44075</v>
      </c>
      <c r="G27" s="5">
        <v>44439</v>
      </c>
      <c r="H27" s="29">
        <v>2856.75</v>
      </c>
      <c r="I27" s="30">
        <v>0</v>
      </c>
    </row>
    <row r="28" spans="1:9" x14ac:dyDescent="0.25">
      <c r="A28" s="19" t="s">
        <v>5</v>
      </c>
      <c r="B28" s="7" t="s">
        <v>206</v>
      </c>
      <c r="C28" s="8">
        <v>44067</v>
      </c>
      <c r="D28" s="8">
        <v>44074</v>
      </c>
      <c r="E28" s="14" t="s">
        <v>181</v>
      </c>
      <c r="F28" s="8">
        <v>43891</v>
      </c>
      <c r="G28" s="8">
        <v>44074</v>
      </c>
      <c r="H28" s="34">
        <v>568.47</v>
      </c>
      <c r="I28" s="35">
        <v>0</v>
      </c>
    </row>
    <row r="29" spans="1:9" x14ac:dyDescent="0.25">
      <c r="A29" s="6" t="s">
        <v>5</v>
      </c>
      <c r="B29" s="3" t="s">
        <v>207</v>
      </c>
      <c r="C29" s="5">
        <v>44067</v>
      </c>
      <c r="D29" s="5">
        <v>44074</v>
      </c>
      <c r="E29" s="4" t="s">
        <v>181</v>
      </c>
      <c r="F29" s="5">
        <v>43891</v>
      </c>
      <c r="G29" s="5">
        <v>44074</v>
      </c>
      <c r="H29" s="29">
        <v>799.73</v>
      </c>
      <c r="I29" s="30">
        <v>0</v>
      </c>
    </row>
    <row r="30" spans="1:9" x14ac:dyDescent="0.25">
      <c r="A30" s="19" t="s">
        <v>43</v>
      </c>
      <c r="B30" s="7" t="s">
        <v>211</v>
      </c>
      <c r="C30" s="8">
        <v>43869</v>
      </c>
      <c r="D30" s="8">
        <v>43945</v>
      </c>
      <c r="E30" s="14" t="s">
        <v>212</v>
      </c>
      <c r="F30" s="8">
        <v>43831</v>
      </c>
      <c r="G30" s="8">
        <v>43889</v>
      </c>
      <c r="H30" s="34">
        <v>2946.14</v>
      </c>
      <c r="I30" s="35">
        <v>0</v>
      </c>
    </row>
    <row r="31" spans="1:9" x14ac:dyDescent="0.25">
      <c r="A31" s="6" t="s">
        <v>43</v>
      </c>
      <c r="B31" s="3" t="s">
        <v>213</v>
      </c>
      <c r="C31" s="5">
        <v>44001</v>
      </c>
      <c r="D31" s="5">
        <v>44018</v>
      </c>
      <c r="E31" s="4" t="s">
        <v>214</v>
      </c>
      <c r="F31" s="5">
        <v>43891</v>
      </c>
      <c r="G31" s="5">
        <v>44074</v>
      </c>
      <c r="H31" s="29">
        <v>1205.1500000000001</v>
      </c>
      <c r="I31" s="30">
        <v>0</v>
      </c>
    </row>
    <row r="32" spans="1:9" x14ac:dyDescent="0.25">
      <c r="A32" s="19" t="s">
        <v>43</v>
      </c>
      <c r="B32" s="7" t="s">
        <v>215</v>
      </c>
      <c r="C32" s="8">
        <v>44000</v>
      </c>
      <c r="D32" s="8">
        <v>44018</v>
      </c>
      <c r="E32" s="14" t="s">
        <v>214</v>
      </c>
      <c r="F32" s="8">
        <v>43891</v>
      </c>
      <c r="G32" s="8">
        <v>44074</v>
      </c>
      <c r="H32" s="34">
        <v>0</v>
      </c>
      <c r="I32" s="35">
        <v>0</v>
      </c>
    </row>
    <row r="33" spans="1:9" x14ac:dyDescent="0.25">
      <c r="A33" s="6" t="s">
        <v>43</v>
      </c>
      <c r="B33" s="3" t="s">
        <v>216</v>
      </c>
      <c r="C33" s="5">
        <v>44005</v>
      </c>
      <c r="D33" s="5">
        <v>44032</v>
      </c>
      <c r="E33" s="4" t="s">
        <v>214</v>
      </c>
      <c r="F33" s="5">
        <v>43891</v>
      </c>
      <c r="G33" s="5">
        <v>44074</v>
      </c>
      <c r="H33" s="29">
        <v>4726.03</v>
      </c>
      <c r="I33" s="30">
        <v>0</v>
      </c>
    </row>
    <row r="34" spans="1:9" x14ac:dyDescent="0.25">
      <c r="A34" s="19" t="s">
        <v>43</v>
      </c>
      <c r="B34" s="7" t="s">
        <v>217</v>
      </c>
      <c r="C34" s="8">
        <v>43832</v>
      </c>
      <c r="D34" s="8">
        <v>44039</v>
      </c>
      <c r="E34" s="14" t="s">
        <v>212</v>
      </c>
      <c r="F34" s="8">
        <v>43831</v>
      </c>
      <c r="G34" s="8">
        <v>43889</v>
      </c>
      <c r="H34" s="34">
        <v>1180.1600000000001</v>
      </c>
      <c r="I34" s="35">
        <v>0</v>
      </c>
    </row>
    <row r="35" spans="1:9" x14ac:dyDescent="0.25">
      <c r="A35" s="6" t="s">
        <v>43</v>
      </c>
      <c r="B35" s="3" t="s">
        <v>218</v>
      </c>
      <c r="C35" s="5">
        <v>44041</v>
      </c>
      <c r="D35" s="5">
        <v>44046</v>
      </c>
      <c r="E35" s="4" t="s">
        <v>214</v>
      </c>
      <c r="F35" s="5">
        <v>43891</v>
      </c>
      <c r="G35" s="5">
        <v>44074</v>
      </c>
      <c r="H35" s="29">
        <v>0</v>
      </c>
      <c r="I35" s="30">
        <v>0</v>
      </c>
    </row>
    <row r="36" spans="1:9" x14ac:dyDescent="0.25">
      <c r="A36" s="19" t="s">
        <v>43</v>
      </c>
      <c r="B36" s="7" t="s">
        <v>219</v>
      </c>
      <c r="C36" s="8">
        <v>44014</v>
      </c>
      <c r="D36" s="8">
        <v>44050</v>
      </c>
      <c r="E36" s="14" t="s">
        <v>214</v>
      </c>
      <c r="F36" s="8">
        <v>43891</v>
      </c>
      <c r="G36" s="8">
        <v>44074</v>
      </c>
      <c r="H36" s="34">
        <v>1426.58</v>
      </c>
      <c r="I36" s="35">
        <v>0</v>
      </c>
    </row>
    <row r="37" spans="1:9" x14ac:dyDescent="0.25">
      <c r="A37" s="6" t="s">
        <v>43</v>
      </c>
      <c r="B37" s="3" t="s">
        <v>220</v>
      </c>
      <c r="C37" s="5">
        <v>43925</v>
      </c>
      <c r="D37" s="5">
        <v>44064</v>
      </c>
      <c r="E37" s="4" t="s">
        <v>214</v>
      </c>
      <c r="F37" s="5">
        <v>43891</v>
      </c>
      <c r="G37" s="5">
        <v>44074</v>
      </c>
      <c r="H37" s="29">
        <v>2344.54</v>
      </c>
      <c r="I37" s="30">
        <v>0</v>
      </c>
    </row>
    <row r="38" spans="1:9" x14ac:dyDescent="0.25">
      <c r="A38" s="19" t="s">
        <v>43</v>
      </c>
      <c r="B38" s="7" t="s">
        <v>221</v>
      </c>
      <c r="C38" s="8">
        <v>43990</v>
      </c>
      <c r="D38" s="8">
        <v>44091</v>
      </c>
      <c r="E38" s="14" t="s">
        <v>214</v>
      </c>
      <c r="F38" s="8">
        <v>43891</v>
      </c>
      <c r="G38" s="8">
        <v>44074</v>
      </c>
      <c r="H38" s="34">
        <v>381.78</v>
      </c>
      <c r="I38" s="35">
        <v>0</v>
      </c>
    </row>
    <row r="39" spans="1:9" x14ac:dyDescent="0.25">
      <c r="A39" s="6" t="s">
        <v>43</v>
      </c>
      <c r="B39" s="3" t="s">
        <v>222</v>
      </c>
      <c r="C39" s="5">
        <v>44011</v>
      </c>
      <c r="D39" s="5">
        <v>44109</v>
      </c>
      <c r="E39" s="4" t="s">
        <v>214</v>
      </c>
      <c r="F39" s="5">
        <v>43891</v>
      </c>
      <c r="G39" s="5">
        <v>44074</v>
      </c>
      <c r="H39" s="29">
        <v>2466.19</v>
      </c>
      <c r="I39" s="30">
        <v>0</v>
      </c>
    </row>
    <row r="40" spans="1:9" x14ac:dyDescent="0.25">
      <c r="A40" s="19" t="s">
        <v>43</v>
      </c>
      <c r="B40" s="7" t="s">
        <v>223</v>
      </c>
      <c r="C40" s="8">
        <v>44018</v>
      </c>
      <c r="D40" s="8">
        <v>44112</v>
      </c>
      <c r="E40" s="14" t="s">
        <v>214</v>
      </c>
      <c r="F40" s="8">
        <v>43891</v>
      </c>
      <c r="G40" s="8">
        <v>44074</v>
      </c>
      <c r="H40" s="34">
        <v>4763.79</v>
      </c>
      <c r="I40" s="35">
        <v>0</v>
      </c>
    </row>
    <row r="41" spans="1:9" x14ac:dyDescent="0.25">
      <c r="A41" s="6" t="s">
        <v>43</v>
      </c>
      <c r="B41" s="3" t="s">
        <v>224</v>
      </c>
      <c r="C41" s="5">
        <v>44004</v>
      </c>
      <c r="D41" s="5">
        <v>44130</v>
      </c>
      <c r="E41" s="4" t="s">
        <v>214</v>
      </c>
      <c r="F41" s="5">
        <v>43891</v>
      </c>
      <c r="G41" s="5">
        <v>44074</v>
      </c>
      <c r="H41" s="29">
        <v>0</v>
      </c>
      <c r="I41" s="30">
        <v>0</v>
      </c>
    </row>
    <row r="42" spans="1:9" x14ac:dyDescent="0.25">
      <c r="A42" s="19" t="s">
        <v>43</v>
      </c>
      <c r="B42" s="7" t="s">
        <v>225</v>
      </c>
      <c r="C42" s="8">
        <v>43988</v>
      </c>
      <c r="D42" s="8">
        <v>44132</v>
      </c>
      <c r="E42" s="14" t="s">
        <v>214</v>
      </c>
      <c r="F42" s="8">
        <v>43891</v>
      </c>
      <c r="G42" s="8">
        <v>44074</v>
      </c>
      <c r="H42" s="34">
        <v>3500</v>
      </c>
      <c r="I42" s="35">
        <v>0</v>
      </c>
    </row>
    <row r="43" spans="1:9" x14ac:dyDescent="0.25">
      <c r="A43" s="6" t="s">
        <v>43</v>
      </c>
      <c r="B43" s="3" t="s">
        <v>226</v>
      </c>
      <c r="C43" s="5">
        <v>43990</v>
      </c>
      <c r="D43" s="5">
        <v>44133</v>
      </c>
      <c r="E43" s="4" t="s">
        <v>214</v>
      </c>
      <c r="F43" s="5">
        <v>43891</v>
      </c>
      <c r="G43" s="5">
        <v>44074</v>
      </c>
      <c r="H43" s="29">
        <v>0</v>
      </c>
      <c r="I43" s="30">
        <v>0</v>
      </c>
    </row>
    <row r="44" spans="1:9" x14ac:dyDescent="0.25">
      <c r="A44" s="19" t="s">
        <v>43</v>
      </c>
      <c r="B44" s="7" t="s">
        <v>227</v>
      </c>
      <c r="C44" s="8">
        <v>44058</v>
      </c>
      <c r="D44" s="8">
        <v>44162</v>
      </c>
      <c r="E44" s="14" t="s">
        <v>214</v>
      </c>
      <c r="F44" s="8">
        <v>43891</v>
      </c>
      <c r="G44" s="8">
        <v>44074</v>
      </c>
      <c r="H44" s="34">
        <v>0</v>
      </c>
      <c r="I44" s="35">
        <v>0</v>
      </c>
    </row>
    <row r="45" spans="1:9" x14ac:dyDescent="0.25">
      <c r="A45" s="6" t="s">
        <v>43</v>
      </c>
      <c r="B45" s="3" t="s">
        <v>228</v>
      </c>
      <c r="C45" s="5">
        <v>44024</v>
      </c>
      <c r="D45" s="5">
        <v>44169</v>
      </c>
      <c r="E45" s="4" t="s">
        <v>214</v>
      </c>
      <c r="F45" s="5">
        <v>43891</v>
      </c>
      <c r="G45" s="5">
        <v>44074</v>
      </c>
      <c r="H45" s="29">
        <v>1300</v>
      </c>
      <c r="I45" s="30">
        <v>0</v>
      </c>
    </row>
    <row r="46" spans="1:9" x14ac:dyDescent="0.25">
      <c r="A46" s="19" t="s">
        <v>43</v>
      </c>
      <c r="B46" s="7" t="s">
        <v>229</v>
      </c>
      <c r="C46" s="8">
        <v>44060</v>
      </c>
      <c r="D46" s="8">
        <v>44182</v>
      </c>
      <c r="E46" s="14" t="s">
        <v>214</v>
      </c>
      <c r="F46" s="8">
        <v>43891</v>
      </c>
      <c r="G46" s="8">
        <v>44074</v>
      </c>
      <c r="H46" s="34">
        <v>705.2</v>
      </c>
      <c r="I46" s="35">
        <v>0</v>
      </c>
    </row>
    <row r="47" spans="1:9" x14ac:dyDescent="0.25">
      <c r="A47" s="6" t="s">
        <v>43</v>
      </c>
      <c r="B47" s="3" t="s">
        <v>230</v>
      </c>
      <c r="C47" s="5">
        <v>43969</v>
      </c>
      <c r="D47" s="5">
        <v>44188</v>
      </c>
      <c r="E47" s="4" t="s">
        <v>214</v>
      </c>
      <c r="F47" s="5">
        <v>43891</v>
      </c>
      <c r="G47" s="5">
        <v>44074</v>
      </c>
      <c r="H47" s="29">
        <v>2027.04</v>
      </c>
      <c r="I47" s="30">
        <v>0</v>
      </c>
    </row>
    <row r="48" spans="1:9" x14ac:dyDescent="0.25">
      <c r="A48" s="19" t="s">
        <v>43</v>
      </c>
      <c r="B48" s="7" t="s">
        <v>231</v>
      </c>
      <c r="C48" s="8">
        <v>44002</v>
      </c>
      <c r="D48" s="8">
        <v>44235</v>
      </c>
      <c r="E48" s="14" t="s">
        <v>214</v>
      </c>
      <c r="F48" s="8">
        <v>43891</v>
      </c>
      <c r="G48" s="8">
        <v>44074</v>
      </c>
      <c r="H48" s="34">
        <v>1068.79</v>
      </c>
      <c r="I48" s="35">
        <v>0</v>
      </c>
    </row>
    <row r="49" spans="1:9" x14ac:dyDescent="0.25">
      <c r="A49" s="6" t="s">
        <v>43</v>
      </c>
      <c r="B49" s="3" t="s">
        <v>232</v>
      </c>
      <c r="C49" s="5">
        <v>44047</v>
      </c>
      <c r="D49" s="5">
        <v>44274</v>
      </c>
      <c r="E49" s="4" t="s">
        <v>214</v>
      </c>
      <c r="F49" s="5">
        <v>43891</v>
      </c>
      <c r="G49" s="5">
        <v>44074</v>
      </c>
      <c r="H49" s="29">
        <v>1200</v>
      </c>
      <c r="I49" s="30">
        <v>0</v>
      </c>
    </row>
    <row r="50" spans="1:9" x14ac:dyDescent="0.25">
      <c r="A50" s="19" t="s">
        <v>43</v>
      </c>
      <c r="B50" s="7" t="s">
        <v>233</v>
      </c>
      <c r="C50" s="8">
        <v>44058</v>
      </c>
      <c r="D50" s="8">
        <v>44253</v>
      </c>
      <c r="E50" s="14" t="s">
        <v>214</v>
      </c>
      <c r="F50" s="8">
        <v>43891</v>
      </c>
      <c r="G50" s="8">
        <v>44074</v>
      </c>
      <c r="H50" s="34">
        <v>150</v>
      </c>
      <c r="I50" s="35">
        <v>0</v>
      </c>
    </row>
    <row r="51" spans="1:9" x14ac:dyDescent="0.25">
      <c r="A51" s="6" t="s">
        <v>234</v>
      </c>
      <c r="B51" s="3" t="s">
        <v>235</v>
      </c>
      <c r="C51" s="5">
        <v>43882</v>
      </c>
      <c r="D51" s="5">
        <v>43917</v>
      </c>
      <c r="E51" s="4" t="s">
        <v>236</v>
      </c>
      <c r="F51" s="5">
        <v>43831</v>
      </c>
      <c r="G51" s="5">
        <v>43889</v>
      </c>
      <c r="H51" s="29">
        <v>714.61</v>
      </c>
      <c r="I51" s="30">
        <v>0</v>
      </c>
    </row>
    <row r="52" spans="1:9" x14ac:dyDescent="0.25">
      <c r="A52" s="25" t="s">
        <v>234</v>
      </c>
      <c r="B52" s="26" t="s">
        <v>237</v>
      </c>
      <c r="C52" s="27">
        <v>44058</v>
      </c>
      <c r="D52" s="27">
        <v>44127</v>
      </c>
      <c r="E52" s="28" t="s">
        <v>238</v>
      </c>
      <c r="F52" s="27">
        <v>43891</v>
      </c>
      <c r="G52" s="27">
        <v>44074</v>
      </c>
      <c r="H52" s="41">
        <v>0</v>
      </c>
      <c r="I52" s="42">
        <v>0</v>
      </c>
    </row>
    <row r="53" spans="1:9" x14ac:dyDescent="0.25">
      <c r="H53" s="40">
        <f>SUM(Tabela5[KwotaOdszkodowania])</f>
        <v>65996.850000000006</v>
      </c>
      <c r="I53" s="40">
        <f>SUM(Tabela5[KwotaRezerwy])</f>
        <v>0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activeCell="H10" sqref="H10"/>
    </sheetView>
  </sheetViews>
  <sheetFormatPr defaultRowHeight="15" x14ac:dyDescent="0.25"/>
  <cols>
    <col min="1" max="1" width="38.42578125" bestFit="1" customWidth="1"/>
    <col min="2" max="2" width="21.42578125" bestFit="1" customWidth="1"/>
    <col min="3" max="4" width="9" bestFit="1" customWidth="1"/>
    <col min="5" max="5" width="19.28515625" bestFit="1" customWidth="1"/>
    <col min="6" max="6" width="10.28515625" bestFit="1" customWidth="1"/>
    <col min="7" max="7" width="10.140625" bestFit="1" customWidth="1"/>
    <col min="8" max="8" width="21" bestFit="1" customWidth="1"/>
    <col min="9" max="9" width="15" bestFit="1" customWidth="1"/>
  </cols>
  <sheetData>
    <row r="1" spans="1:9" x14ac:dyDescent="0.25">
      <c r="A1" s="20" t="s">
        <v>239</v>
      </c>
      <c r="B1" s="21" t="s">
        <v>240</v>
      </c>
      <c r="C1" s="21" t="s">
        <v>0</v>
      </c>
      <c r="D1" s="21" t="s">
        <v>1</v>
      </c>
      <c r="E1" s="22" t="s">
        <v>2</v>
      </c>
      <c r="F1" s="21" t="s">
        <v>3</v>
      </c>
      <c r="G1" s="21" t="s">
        <v>4</v>
      </c>
      <c r="H1" s="23" t="s">
        <v>241</v>
      </c>
      <c r="I1" s="24" t="s">
        <v>242</v>
      </c>
    </row>
    <row r="2" spans="1:9" x14ac:dyDescent="0.25">
      <c r="A2" s="19" t="s">
        <v>5</v>
      </c>
      <c r="B2" s="7" t="s">
        <v>200</v>
      </c>
      <c r="C2" s="8">
        <v>44228</v>
      </c>
      <c r="D2" s="8">
        <v>44230</v>
      </c>
      <c r="E2" s="14" t="s">
        <v>194</v>
      </c>
      <c r="F2" s="8">
        <v>44075</v>
      </c>
      <c r="G2" s="8">
        <v>44439</v>
      </c>
      <c r="H2" s="34">
        <v>0</v>
      </c>
      <c r="I2" s="35">
        <v>0</v>
      </c>
    </row>
    <row r="3" spans="1:9" x14ac:dyDescent="0.25">
      <c r="A3" s="6" t="s">
        <v>5</v>
      </c>
      <c r="B3" s="3" t="s">
        <v>201</v>
      </c>
      <c r="C3" s="5">
        <v>44235</v>
      </c>
      <c r="D3" s="5">
        <v>44235</v>
      </c>
      <c r="E3" s="4" t="s">
        <v>194</v>
      </c>
      <c r="F3" s="5">
        <v>44075</v>
      </c>
      <c r="G3" s="5">
        <v>44439</v>
      </c>
      <c r="H3" s="29">
        <v>675.98</v>
      </c>
      <c r="I3" s="30">
        <v>0</v>
      </c>
    </row>
    <row r="4" spans="1:9" x14ac:dyDescent="0.25">
      <c r="A4" s="19" t="s">
        <v>5</v>
      </c>
      <c r="B4" s="7" t="s">
        <v>202</v>
      </c>
      <c r="C4" s="8">
        <v>44202</v>
      </c>
      <c r="D4" s="8">
        <v>44239</v>
      </c>
      <c r="E4" s="14" t="s">
        <v>194</v>
      </c>
      <c r="F4" s="8">
        <v>44075</v>
      </c>
      <c r="G4" s="8">
        <v>44439</v>
      </c>
      <c r="H4" s="34">
        <v>0</v>
      </c>
      <c r="I4" s="35">
        <v>0</v>
      </c>
    </row>
    <row r="5" spans="1:9" x14ac:dyDescent="0.25">
      <c r="A5" s="6" t="s">
        <v>5</v>
      </c>
      <c r="B5" s="3" t="s">
        <v>203</v>
      </c>
      <c r="C5" s="5">
        <v>44207</v>
      </c>
      <c r="D5" s="5">
        <v>44239</v>
      </c>
      <c r="E5" s="4" t="s">
        <v>194</v>
      </c>
      <c r="F5" s="5">
        <v>44075</v>
      </c>
      <c r="G5" s="5">
        <v>44439</v>
      </c>
      <c r="H5" s="29">
        <v>3848.82</v>
      </c>
      <c r="I5" s="30">
        <v>0</v>
      </c>
    </row>
    <row r="6" spans="1:9" x14ac:dyDescent="0.25">
      <c r="A6" s="19" t="s">
        <v>5</v>
      </c>
      <c r="B6" s="7" t="s">
        <v>204</v>
      </c>
      <c r="C6" s="8">
        <v>44207</v>
      </c>
      <c r="D6" s="8">
        <v>44239</v>
      </c>
      <c r="E6" s="14" t="s">
        <v>194</v>
      </c>
      <c r="F6" s="8">
        <v>44075</v>
      </c>
      <c r="G6" s="8">
        <v>44439</v>
      </c>
      <c r="H6" s="34">
        <v>579.69000000000005</v>
      </c>
      <c r="I6" s="35">
        <v>0</v>
      </c>
    </row>
    <row r="7" spans="1:9" x14ac:dyDescent="0.25">
      <c r="A7" s="15" t="s">
        <v>5</v>
      </c>
      <c r="B7" s="16" t="s">
        <v>205</v>
      </c>
      <c r="C7" s="17">
        <v>44207</v>
      </c>
      <c r="D7" s="17">
        <v>44239</v>
      </c>
      <c r="E7" s="18" t="s">
        <v>194</v>
      </c>
      <c r="F7" s="17">
        <v>44075</v>
      </c>
      <c r="G7" s="17">
        <v>44439</v>
      </c>
      <c r="H7" s="31">
        <v>325.77</v>
      </c>
      <c r="I7" s="32">
        <v>0</v>
      </c>
    </row>
    <row r="8" spans="1:9" x14ac:dyDescent="0.25">
      <c r="H8" s="40">
        <f>SUM(Tabela6[KwotaOdszkodowania])</f>
        <v>5430.26</v>
      </c>
      <c r="I8" s="40">
        <f>SUM(Tabela6[KwotaRezerwy])</f>
        <v>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Szkodowość ogólna</vt:lpstr>
      <vt:lpstr>Podsumowanie</vt:lpstr>
      <vt:lpstr>Szkody w 2017</vt:lpstr>
      <vt:lpstr>Szkody w 2018</vt:lpstr>
      <vt:lpstr>Szkody w 2019</vt:lpstr>
      <vt:lpstr>Szkody w 2020</vt:lpstr>
      <vt:lpstr>Szkody w 2021</vt:lpstr>
    </vt:vector>
  </TitlesOfParts>
  <Company>Warta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Czacharyn Agnieszka</dc:creator>
  <cp:lastModifiedBy>Stasiak, Gabriela</cp:lastModifiedBy>
  <dcterms:created xsi:type="dcterms:W3CDTF">2021-05-05T09:49:50Z</dcterms:created>
  <dcterms:modified xsi:type="dcterms:W3CDTF">2021-05-06T08:38:20Z</dcterms:modified>
</cp:coreProperties>
</file>